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torage\Metod\Отчеты за год отдела!!!!!\Декабрь 2021\Отчеты по ФЗ 120 до 12 дек\"/>
    </mc:Choice>
  </mc:AlternateContent>
  <xr:revisionPtr revIDLastSave="0" documentId="8_{A1F1E3DE-50CE-42A9-AAD2-A45C20A48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Е ТРОГАТЬ. Сводная автомат" sheetId="1" r:id="rId1"/>
    <sheet name="Форма 1" sheetId="2" r:id="rId2"/>
    <sheet name="Форма 2" sheetId="3" r:id="rId3"/>
    <sheet name="Форма 3" sheetId="4" r:id="rId4"/>
    <sheet name="Форма 4" sheetId="5" r:id="rId5"/>
    <sheet name="Форма 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Ya8mpB0WuITbKIUsXSjX6zp9Gsw==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C39" i="1"/>
  <c r="C44" i="1"/>
  <c r="K78" i="4"/>
  <c r="J78" i="4"/>
  <c r="I78" i="4"/>
  <c r="H78" i="4"/>
  <c r="G78" i="4"/>
  <c r="F78" i="4"/>
  <c r="E78" i="4"/>
  <c r="E58" i="1" s="1"/>
  <c r="D78" i="4"/>
  <c r="C78" i="4"/>
  <c r="K77" i="4"/>
  <c r="J77" i="4"/>
  <c r="I77" i="4"/>
  <c r="H77" i="4"/>
  <c r="G77" i="4"/>
  <c r="F77" i="4"/>
  <c r="E77" i="4"/>
  <c r="D77" i="4"/>
  <c r="C77" i="4"/>
  <c r="J305" i="3"/>
  <c r="M304" i="3"/>
  <c r="E304" i="3"/>
  <c r="H303" i="3"/>
  <c r="N301" i="3"/>
  <c r="F301" i="3"/>
  <c r="N300" i="3"/>
  <c r="M300" i="3"/>
  <c r="L300" i="3"/>
  <c r="K300" i="3"/>
  <c r="J300" i="3"/>
  <c r="I300" i="3"/>
  <c r="H43" i="1" s="1"/>
  <c r="H300" i="3"/>
  <c r="G300" i="3"/>
  <c r="F300" i="3"/>
  <c r="E300" i="3"/>
  <c r="D300" i="3"/>
  <c r="N299" i="3"/>
  <c r="M299" i="3"/>
  <c r="L299" i="3"/>
  <c r="K42" i="1" s="1"/>
  <c r="K299" i="3"/>
  <c r="J299" i="3"/>
  <c r="I299" i="3"/>
  <c r="H299" i="3"/>
  <c r="G299" i="3"/>
  <c r="F299" i="3"/>
  <c r="E299" i="3"/>
  <c r="D299" i="3"/>
  <c r="N298" i="3"/>
  <c r="M298" i="3"/>
  <c r="L298" i="3"/>
  <c r="K298" i="3"/>
  <c r="J298" i="3"/>
  <c r="I298" i="3"/>
  <c r="H298" i="3"/>
  <c r="G298" i="3"/>
  <c r="F41" i="1" s="1"/>
  <c r="F298" i="3"/>
  <c r="E298" i="3"/>
  <c r="D298" i="3"/>
  <c r="N297" i="3"/>
  <c r="M297" i="3"/>
  <c r="M301" i="3" s="1"/>
  <c r="L297" i="3"/>
  <c r="L301" i="3" s="1"/>
  <c r="K297" i="3"/>
  <c r="K301" i="3" s="1"/>
  <c r="J297" i="3"/>
  <c r="I40" i="1" s="1"/>
  <c r="I297" i="3"/>
  <c r="I301" i="3" s="1"/>
  <c r="H297" i="3"/>
  <c r="H301" i="3" s="1"/>
  <c r="G297" i="3"/>
  <c r="G301" i="3" s="1"/>
  <c r="F297" i="3"/>
  <c r="E297" i="3"/>
  <c r="E301" i="3" s="1"/>
  <c r="D297" i="3"/>
  <c r="D301" i="3" s="1"/>
  <c r="M296" i="3"/>
  <c r="E296" i="3"/>
  <c r="N295" i="3"/>
  <c r="N305" i="3" s="1"/>
  <c r="M295" i="3"/>
  <c r="M305" i="3" s="1"/>
  <c r="L295" i="3"/>
  <c r="L305" i="3" s="1"/>
  <c r="K295" i="3"/>
  <c r="K305" i="3" s="1"/>
  <c r="J295" i="3"/>
  <c r="I295" i="3"/>
  <c r="I305" i="3" s="1"/>
  <c r="H295" i="3"/>
  <c r="H305" i="3" s="1"/>
  <c r="G295" i="3"/>
  <c r="G305" i="3" s="1"/>
  <c r="F295" i="3"/>
  <c r="F305" i="3" s="1"/>
  <c r="E295" i="3"/>
  <c r="E305" i="3" s="1"/>
  <c r="D295" i="3"/>
  <c r="D305" i="3" s="1"/>
  <c r="N294" i="3"/>
  <c r="N304" i="3" s="1"/>
  <c r="M294" i="3"/>
  <c r="L294" i="3"/>
  <c r="L304" i="3" s="1"/>
  <c r="K294" i="3"/>
  <c r="K304" i="3" s="1"/>
  <c r="J294" i="3"/>
  <c r="J304" i="3" s="1"/>
  <c r="I294" i="3"/>
  <c r="I304" i="3" s="1"/>
  <c r="H294" i="3"/>
  <c r="H304" i="3" s="1"/>
  <c r="G294" i="3"/>
  <c r="G304" i="3" s="1"/>
  <c r="F294" i="3"/>
  <c r="F304" i="3" s="1"/>
  <c r="E294" i="3"/>
  <c r="D294" i="3"/>
  <c r="D304" i="3" s="1"/>
  <c r="N293" i="3"/>
  <c r="N303" i="3" s="1"/>
  <c r="M293" i="3"/>
  <c r="M303" i="3" s="1"/>
  <c r="L293" i="3"/>
  <c r="L303" i="3" s="1"/>
  <c r="K293" i="3"/>
  <c r="K303" i="3" s="1"/>
  <c r="J293" i="3"/>
  <c r="J303" i="3" s="1"/>
  <c r="I293" i="3"/>
  <c r="I303" i="3" s="1"/>
  <c r="H293" i="3"/>
  <c r="G293" i="3"/>
  <c r="G303" i="3" s="1"/>
  <c r="F293" i="3"/>
  <c r="F303" i="3" s="1"/>
  <c r="E293" i="3"/>
  <c r="E303" i="3" s="1"/>
  <c r="D293" i="3"/>
  <c r="D303" i="3" s="1"/>
  <c r="N292" i="3"/>
  <c r="N302" i="3" s="1"/>
  <c r="M292" i="3"/>
  <c r="M302" i="3" s="1"/>
  <c r="L292" i="3"/>
  <c r="L302" i="3" s="1"/>
  <c r="K292" i="3"/>
  <c r="K296" i="3" s="1"/>
  <c r="J292" i="3"/>
  <c r="J296" i="3" s="1"/>
  <c r="I292" i="3"/>
  <c r="I302" i="3" s="1"/>
  <c r="H292" i="3"/>
  <c r="H302" i="3" s="1"/>
  <c r="G292" i="3"/>
  <c r="G302" i="3" s="1"/>
  <c r="F292" i="3"/>
  <c r="F302" i="3" s="1"/>
  <c r="E292" i="3"/>
  <c r="E302" i="3" s="1"/>
  <c r="D292" i="3"/>
  <c r="D302" i="3" s="1"/>
  <c r="G80" i="2"/>
  <c r="L25" i="1" s="1"/>
  <c r="F80" i="2"/>
  <c r="E80" i="2"/>
  <c r="G25" i="1" s="1"/>
  <c r="D80" i="2"/>
  <c r="C80" i="2"/>
  <c r="G79" i="2"/>
  <c r="F79" i="2"/>
  <c r="E79" i="2"/>
  <c r="D79" i="2"/>
  <c r="C79" i="2"/>
  <c r="I58" i="1"/>
  <c r="F58" i="1"/>
  <c r="D58" i="1"/>
  <c r="C58" i="1"/>
  <c r="M43" i="1"/>
  <c r="L43" i="1"/>
  <c r="K43" i="1"/>
  <c r="J43" i="1"/>
  <c r="I43" i="1"/>
  <c r="G43" i="1"/>
  <c r="F43" i="1"/>
  <c r="E43" i="1"/>
  <c r="D43" i="1"/>
  <c r="M42" i="1"/>
  <c r="L42" i="1"/>
  <c r="J42" i="1"/>
  <c r="I42" i="1"/>
  <c r="H42" i="1"/>
  <c r="G42" i="1"/>
  <c r="F42" i="1"/>
  <c r="E42" i="1"/>
  <c r="D42" i="1"/>
  <c r="M41" i="1"/>
  <c r="L41" i="1"/>
  <c r="K41" i="1"/>
  <c r="J41" i="1"/>
  <c r="I41" i="1"/>
  <c r="H41" i="1"/>
  <c r="G41" i="1"/>
  <c r="E41" i="1"/>
  <c r="D41" i="1"/>
  <c r="M40" i="1"/>
  <c r="L40" i="1"/>
  <c r="K40" i="1"/>
  <c r="J40" i="1"/>
  <c r="H40" i="1"/>
  <c r="G40" i="1"/>
  <c r="F40" i="1"/>
  <c r="E40" i="1"/>
  <c r="D40" i="1"/>
  <c r="J25" i="1"/>
  <c r="D25" i="1"/>
  <c r="C25" i="1"/>
  <c r="L24" i="1"/>
  <c r="G24" i="1"/>
  <c r="J44" i="1" l="1"/>
  <c r="L44" i="1"/>
  <c r="I44" i="1"/>
  <c r="K44" i="1"/>
  <c r="H44" i="1"/>
  <c r="D44" i="1"/>
  <c r="M44" i="1"/>
  <c r="E44" i="1"/>
  <c r="G44" i="1"/>
  <c r="F44" i="1"/>
  <c r="D296" i="3"/>
  <c r="L296" i="3"/>
  <c r="J302" i="3"/>
  <c r="K302" i="3"/>
  <c r="F296" i="3"/>
  <c r="N296" i="3"/>
  <c r="G296" i="3"/>
  <c r="H296" i="3"/>
  <c r="I296" i="3"/>
  <c r="J30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60" authorId="0" shapeId="0" xr:uid="{00000000-0006-0000-0200-000001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2" authorId="0" shapeId="0" xr:uid="{00000000-0006-0000-0200-000002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3" authorId="0" shapeId="0" xr:uid="{00000000-0006-0000-0200-000003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4" authorId="0" shapeId="0" xr:uid="{00000000-0006-0000-0200-000004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5" authorId="0" shapeId="0" xr:uid="{00000000-0006-0000-0200-000005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6" authorId="0" shapeId="0" xr:uid="{00000000-0006-0000-0200-000006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  <comment ref="E267" authorId="0" shapeId="0" xr:uid="{00000000-0006-0000-0200-000007000000}">
      <text>
        <r>
          <rPr>
            <sz val="11"/>
            <color theme="1"/>
            <rFont val="Arial"/>
            <family val="2"/>
            <charset val="204"/>
          </rPr>
          <t>только дети с ОВЗ и инвалидностью
======</t>
        </r>
      </text>
    </comment>
  </commentList>
</comments>
</file>

<file path=xl/sharedStrings.xml><?xml version="1.0" encoding="utf-8"?>
<sst xmlns="http://schemas.openxmlformats.org/spreadsheetml/2006/main" count="2482" uniqueCount="446">
  <si>
    <t>Приложение к письму</t>
  </si>
  <si>
    <t>Управления образования</t>
  </si>
  <si>
    <t>от 02.06.2021 №833</t>
  </si>
  <si>
    <t>Информация органа местного самоуправления, осуществляющего управление в сфере образования (областной государственной образовательной организации, в отношении которой ДОО ТО осуществляет функции и полномочия учредителя)</t>
  </si>
  <si>
    <t>Томского</t>
  </si>
  <si>
    <t>района (ОГОУ), за</t>
  </si>
  <si>
    <t xml:space="preserve"> о результатах исполнения Федерального закона от 24.06.1999 №120-ФЗ</t>
  </si>
  <si>
    <t>наименование муниципального образования (ОГОУ)</t>
  </si>
  <si>
    <t>отчетный период</t>
  </si>
  <si>
    <t>"Об основах системы профилактики безнадзорности и правонарушений несовершеннолетних"</t>
  </si>
  <si>
    <t>за</t>
  </si>
  <si>
    <t>2020-2021</t>
  </si>
  <si>
    <t>учебный год</t>
  </si>
  <si>
    <t>(по состоянию на</t>
  </si>
  <si>
    <t>всего общеобразовательных организаций</t>
  </si>
  <si>
    <t xml:space="preserve">шт. </t>
  </si>
  <si>
    <t>всего обучающихся общеобразовательных организаций</t>
  </si>
  <si>
    <t>чел.</t>
  </si>
  <si>
    <t>п.2 ст.9 "Органы и учреждения системы профилактики безнадзорности и правонарушений несовершеннолетних в пределах своей компетенции обязаны обеспечивать соблюдение прав  и законных интересов несовершеннолетних, осуществлять их защиту от всех форм дискриминации, физического или психического насилия, оскорбления, грубого обращения, сексуальной и иной эксплуатации, ..., а также незамедлительно информировать орган прокуратуры и органы системы профилактики безнадзорности и правонарушений несовершеннолетних..."</t>
  </si>
  <si>
    <r>
      <rPr>
        <b/>
        <sz val="10"/>
        <color theme="1"/>
        <rFont val="Times New Roman"/>
        <family val="1"/>
        <charset val="204"/>
      </rPr>
      <t xml:space="preserve">Форма 1. </t>
    </r>
    <r>
      <rPr>
        <sz val="10"/>
        <color theme="1"/>
        <rFont val="Times New Roman"/>
        <family val="1"/>
        <charset val="204"/>
      </rPr>
      <t>Наличие в делопроизводстве органа местного самоуправления, осуществляющего управление в сфере образования (далее - ОМСУ), документов, свидетельствующих о выявлении и учете фактов нарушения прав и законных интересов несовершеннолетних:</t>
    </r>
  </si>
  <si>
    <t>период</t>
  </si>
  <si>
    <t>всего выявлено фактов нарушения прав и законных интересов несовершеннолетних</t>
  </si>
  <si>
    <t>из общего количества выявленных фактов</t>
  </si>
  <si>
    <t>дискриминация прав</t>
  </si>
  <si>
    <t>физического насилия</t>
  </si>
  <si>
    <t>психического насилия, оскорбления, грубого обращения</t>
  </si>
  <si>
    <t>сексуальной и иной эксплуатации</t>
  </si>
  <si>
    <t>количество фактов</t>
  </si>
  <si>
    <t>шт.</t>
  </si>
  <si>
    <t>январь - июнь 2021 года</t>
  </si>
  <si>
    <t>июль-декабрь 2021 года</t>
  </si>
  <si>
    <t>п. 1 ст. 14 "Органы, осуществляющие управление в сфере образования, в пределах своей компетенции:…"</t>
  </si>
  <si>
    <r>
      <rPr>
        <b/>
        <sz val="11"/>
        <color theme="1"/>
        <rFont val="Times New Roman"/>
        <family val="1"/>
        <charset val="204"/>
      </rPr>
      <t xml:space="preserve"> Форма 2</t>
    </r>
    <r>
      <rPr>
        <sz val="11"/>
        <color theme="1"/>
        <rFont val="Times New Roman"/>
        <family val="1"/>
        <charset val="204"/>
      </rPr>
      <t xml:space="preserve">. 1)  Наличие в делопроизводстве ОМСУ документов, свидетельствующих о выявлении, учете несовершеннолетних, находящихся в социально опасном положении, незамедлительном информировании органа прокуратуры и органов системы профилактики безнадзорности и правонарушений несовершеннолетних и проведении индивидуальной профилактической работы; </t>
    </r>
  </si>
  <si>
    <t>2) Участие в организации летнего отдыха, досуга и занятости несовершеннолетних;</t>
  </si>
  <si>
    <t xml:space="preserve">3) Оказание психолого-медико-педагогической помощи несовершеннолетним, не посещающим или систематически пропускающим по неуважительным причинам занятия в образовательных организациях (ТПМПК - территориальная психолого-медико-педагогическая комиссия). </t>
  </si>
  <si>
    <t>Общее число обучающихся в ОО классах</t>
  </si>
  <si>
    <r>
      <rPr>
        <sz val="10"/>
        <color theme="1"/>
        <rFont val="Times New Roman"/>
        <family val="1"/>
        <charset val="204"/>
      </rPr>
      <t xml:space="preserve">Из общего количества обучающихся количество детей "группы риска" </t>
    </r>
    <r>
      <rPr>
        <b/>
        <sz val="8"/>
        <color rgb="FFFF0000"/>
        <rFont val="Times New Roman"/>
        <family val="1"/>
        <charset val="204"/>
      </rPr>
      <t>[1]</t>
    </r>
  </si>
  <si>
    <t>Из общего количества обучающихся "группы риска"</t>
  </si>
  <si>
    <t>Вовлечено детей "группы риска" во внеурочную деятельность и дополнительное образование</t>
  </si>
  <si>
    <r>
      <rPr>
        <sz val="10"/>
        <color theme="1"/>
        <rFont val="Times New Roman"/>
        <family val="1"/>
        <charset val="204"/>
      </rPr>
      <t>Охват детей "группы риска"в каникулярное время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[4]</t>
    </r>
  </si>
  <si>
    <r>
      <rPr>
        <sz val="10"/>
        <color theme="1"/>
        <rFont val="Times New Roman"/>
        <family val="1"/>
        <charset val="204"/>
      </rPr>
      <t>дети СОП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[2]</t>
    </r>
  </si>
  <si>
    <t>стоят на учете КДН и ЗП</t>
  </si>
  <si>
    <t>стоят на учете ОВД</t>
  </si>
  <si>
    <t>стоят  на учете ВШУ</t>
  </si>
  <si>
    <r>
      <rPr>
        <sz val="10"/>
        <color theme="1"/>
        <rFont val="Times New Roman"/>
        <family val="1"/>
        <charset val="204"/>
      </rPr>
      <t xml:space="preserve">Получили направление на ПМПК </t>
    </r>
    <r>
      <rPr>
        <b/>
        <sz val="10"/>
        <color rgb="FFFF0000"/>
        <rFont val="Times New Roman"/>
        <family val="1"/>
        <charset val="204"/>
      </rPr>
      <t>[3]</t>
    </r>
  </si>
  <si>
    <t>Прошли обследование ПМПК / получили рекомендации и на социально-психологическую помощь</t>
  </si>
  <si>
    <t>Оказана социально-психологическая помощь</t>
  </si>
  <si>
    <t xml:space="preserve">1-4 класс - </t>
  </si>
  <si>
    <t xml:space="preserve">5-7 класс - </t>
  </si>
  <si>
    <t xml:space="preserve">8-9 класс - </t>
  </si>
  <si>
    <t xml:space="preserve">10-11 кл. - </t>
  </si>
  <si>
    <t xml:space="preserve">итого: </t>
  </si>
  <si>
    <t>1-4 класс</t>
  </si>
  <si>
    <t>5-7 класс</t>
  </si>
  <si>
    <t>8-9 класс</t>
  </si>
  <si>
    <t>10-11 класс</t>
  </si>
  <si>
    <t>итого</t>
  </si>
  <si>
    <t>1. Укажите всех детей, относящихся к "группе риска", а именно: дети с социальной и психолого-педагогической дезадаптацией; дети из неблагополучных, асоциальных семей; дети, оставшиеся  без попечения родителей; дети стоящие на всех видах учета; дети, находящиеся в социально опасном положении; дети с проблемами в развитии, не имеющие резко выраженной клинико-патологической характеристики (все дети, которые стоят на учете, находятся на контроле у администрации, педагога-психолога и социального педагога ОО).</t>
  </si>
  <si>
    <t>2. Укажите количество детей, находящихся в социально опасном положении из числа детей "группы риска".</t>
  </si>
  <si>
    <t>3. Укажите число детей "группы риска", которые получили направлния на ПМПК в течение отчетного перида (первого или второго квартала)</t>
  </si>
  <si>
    <r>
      <rPr>
        <sz val="10"/>
        <color rgb="FFFF0000"/>
        <rFont val="Times New Roman"/>
        <family val="1"/>
        <charset val="204"/>
      </rPr>
      <t xml:space="preserve">4. Укажите количество детей "группы риска", которые были охвачены летним отдыхом или были трудоустроены </t>
    </r>
    <r>
      <rPr>
        <b/>
        <sz val="10"/>
        <color rgb="FFFF0000"/>
        <rFont val="Times New Roman"/>
        <family val="1"/>
        <charset val="204"/>
      </rPr>
      <t xml:space="preserve">в </t>
    </r>
    <r>
      <rPr>
        <b/>
        <u/>
        <sz val="10"/>
        <color rgb="FFFF0000"/>
        <rFont val="Times New Roman"/>
        <family val="1"/>
        <charset val="204"/>
      </rPr>
      <t xml:space="preserve">весенние, летние, осенние и зимние каникулы. </t>
    </r>
  </si>
  <si>
    <t>п. 2 ст.9 "Органы и учреждения системы профилактики безнадзорности и правонарушений несовершеннолетних в пределах своей компетенции обязаны … выявлять семьи, находящиеся в социально опасном положении, а также незамедлительно информировать орган прокуратуры и органы системы профилактики безнадзорности и правонарушений несовершеннолетних..."</t>
  </si>
  <si>
    <r>
      <rPr>
        <b/>
        <sz val="10"/>
        <color theme="1"/>
        <rFont val="Times New Roman"/>
        <family val="1"/>
        <charset val="204"/>
      </rPr>
      <t>Форма 3.</t>
    </r>
    <r>
      <rPr>
        <sz val="10"/>
        <color theme="1"/>
        <rFont val="Times New Roman"/>
        <family val="1"/>
        <charset val="204"/>
      </rPr>
      <t xml:space="preserve"> 1) Выявление семей, находящихся в социально опасном положении, их учет, незамедлительное информирование органа прокуратуры и органов системы профилактики безнадзорности и правонарушений несовершеннолетних.</t>
    </r>
  </si>
  <si>
    <t>2)  Оказание семьям, находящимся в социально опасном положении, помощи в обучении и воспитании детей.</t>
  </si>
  <si>
    <t>Общее число семей, находящихся в социально опасном положении</t>
  </si>
  <si>
    <t>Семьи, поставленные на все виды учета</t>
  </si>
  <si>
    <r>
      <rPr>
        <sz val="10"/>
        <color theme="1"/>
        <rFont val="Times New Roman"/>
        <family val="1"/>
        <charset val="204"/>
      </rPr>
      <t>Принятые нормативно правовые акты по работе с семьями, находящимися в социально опасном положении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[5]</t>
    </r>
  </si>
  <si>
    <t xml:space="preserve">Используемые в ОО формы оказания помощи семьям </t>
  </si>
  <si>
    <t>Количество семей, принявших помощь</t>
  </si>
  <si>
    <t>Причины отказа семей</t>
  </si>
  <si>
    <t>Какая помощь необходима ОО в работе с родителями (законными представителями)</t>
  </si>
  <si>
    <t>КДН и ЗП</t>
  </si>
  <si>
    <t>ОВД</t>
  </si>
  <si>
    <t>ВШУ</t>
  </si>
  <si>
    <t xml:space="preserve">Слабая мотивация родителей, снижение возможности влияния на детей, занятость. </t>
  </si>
  <si>
    <t xml:space="preserve">Отправка служебных сообщение в ПДН, опеку. Проведение индивидуальных профилактических бесед. Собрание на Совете профилактики. </t>
  </si>
  <si>
    <t>Индивидуальные беседы , беседы с педагогом-психологом детского дома "Орлинное гнездо"</t>
  </si>
  <si>
    <t>Нет авторитета родителей, нет занятости детей</t>
  </si>
  <si>
    <r>
      <rPr>
        <b/>
        <sz val="10"/>
        <color rgb="FFFF0000"/>
        <rFont val="Times New Roman"/>
        <family val="1"/>
        <charset val="204"/>
      </rPr>
      <t xml:space="preserve">5. Укажите, какие нормативные правовые акты </t>
    </r>
    <r>
      <rPr>
        <sz val="10"/>
        <color rgb="FFFF0000"/>
        <rFont val="Times New Roman"/>
        <family val="1"/>
        <charset val="204"/>
      </rPr>
      <t>(решения, порядки, распоряжения, приказы и пр.)</t>
    </r>
    <r>
      <rPr>
        <b/>
        <sz val="10"/>
        <color rgb="FFFF0000"/>
        <rFont val="Times New Roman"/>
        <family val="1"/>
        <charset val="204"/>
      </rPr>
      <t xml:space="preserve"> приняты в вашем муниципалитете по работе с семьями </t>
    </r>
  </si>
  <si>
    <r>
      <rPr>
        <b/>
        <sz val="10"/>
        <color theme="1"/>
        <rFont val="Times New Roman"/>
        <family val="1"/>
        <charset val="204"/>
      </rPr>
      <t xml:space="preserve">Форма 4. </t>
    </r>
    <r>
      <rPr>
        <sz val="10"/>
        <color theme="1"/>
        <rFont val="Times New Roman"/>
        <family val="1"/>
        <charset val="204"/>
      </rPr>
      <t xml:space="preserve">Программы и методики, разработанные органом местного самоуправления, осуществляющим управление в сфере образования, и внедряемые в практику работы образовательных организаций муниципального образования  </t>
    </r>
    <r>
      <rPr>
        <b/>
        <sz val="8"/>
        <color rgb="FFFF0000"/>
        <rFont val="Times New Roman"/>
        <family val="1"/>
        <charset val="204"/>
      </rPr>
      <t>[7]</t>
    </r>
  </si>
  <si>
    <t>Программы реализуемые в ОО по работе с родителями в 2021 году</t>
  </si>
  <si>
    <t>Программы реализуемые в ОО по работе с несовершеннолетними в 2021 году</t>
  </si>
  <si>
    <t>название</t>
  </si>
  <si>
    <t>Цель программы</t>
  </si>
  <si>
    <t>ФИО / должность автора</t>
  </si>
  <si>
    <t>Срок реализации</t>
  </si>
  <si>
    <t>2020-2025</t>
  </si>
  <si>
    <t>7. Укажите программы, которые реализуются на муниципальном уровне (актуальные программы, которые разработаны ОМСУ, или действующие муниципальные программы соисполнителем которых является ОМСУ (как с финансируемы, так и не финансируемые), а также программы, разработанные самой ОО в период с 2020 по 2021гг.)</t>
  </si>
  <si>
    <r>
      <rPr>
        <b/>
        <sz val="10"/>
        <color theme="1"/>
        <rFont val="Times New Roman"/>
        <family val="1"/>
        <charset val="204"/>
      </rPr>
      <t xml:space="preserve">Форма 5. </t>
    </r>
    <r>
      <rPr>
        <sz val="10"/>
        <color theme="1"/>
        <rFont val="Times New Roman"/>
        <family val="1"/>
        <charset val="204"/>
      </rPr>
      <t>Контроль соблюдения законодательства Российской Федерации и законодательства субъектов Российской Федерации в области образования несовершеннолетних</t>
    </r>
    <r>
      <rPr>
        <b/>
        <sz val="10"/>
        <color rgb="FFFF0000"/>
        <rFont val="Times New Roman"/>
        <family val="1"/>
        <charset val="204"/>
      </rPr>
      <t xml:space="preserve"> [8]</t>
    </r>
  </si>
  <si>
    <t>Периол</t>
  </si>
  <si>
    <t>Количество ОО, подлежащих проверке в 2020-2021 учебном году</t>
  </si>
  <si>
    <t>Сколько проведено встреч в ОО по исполнению ФЗ №120-ФЗ</t>
  </si>
  <si>
    <t>Принятые решения, поручения по итогам встречи</t>
  </si>
  <si>
    <t xml:space="preserve"> Планируемые ОМСУ профилактические мероприятия  в ОО </t>
  </si>
  <si>
    <t>35 (очно-заочный формат)</t>
  </si>
  <si>
    <t>Приказы, предложения</t>
  </si>
  <si>
    <t>Выезды, мониторинги</t>
  </si>
  <si>
    <t>36 (очно-заочный формат)</t>
  </si>
  <si>
    <t>8.  ДАННУЮ ТАБЛИЦУ ЗАПОЛНЯЮТ ТОЛЬКО ОРГАНЫ МЕСТНОГО САМОУПРАЛЕНИЯ, ОСУЩЕСТВЛЯЮЩИЕ УПРАВЛЕНИЕ В СФЕРЕ ОБРАЗОВАНИЯ.  Укажите образовательные организации, в которых запланированы проверки на отчетный период, а также количество проведенных проверок и  принятые решения по итогам проведенных проверок.</t>
  </si>
  <si>
    <r>
      <rPr>
        <b/>
        <sz val="11"/>
        <color theme="1"/>
        <rFont val="Times New Roman"/>
        <family val="1"/>
        <charset val="204"/>
      </rPr>
      <t xml:space="preserve">В свободной форме опишите 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[9]</t>
    </r>
    <r>
      <rPr>
        <b/>
        <sz val="11"/>
        <color theme="1"/>
        <rFont val="Times New Roman"/>
        <family val="1"/>
        <charset val="204"/>
      </rPr>
      <t>:</t>
    </r>
  </si>
  <si>
    <t>объем текста не ограничен</t>
  </si>
  <si>
    <t>а) наиболее успешные аспекты вашей деятельности по исполнению ФЗ №120-ФЗ:</t>
  </si>
  <si>
    <t xml:space="preserve">Организация и контроль деятельности по предотвращению нарушений  ФЗ -120 в рамках социального партнерства через совместно проведенные мероприятия и события в рамках межведомственного взаимодействия, а также с социальными партнерами: КДНиЗП Администрации Томского района,  центр социальной помощи семье и детям "Огонёк, г. Томска"; ОГБУЗ "Центр медицинской профилактики"; ПДН ОУУП и ПДН ОМВД; инспекторы ПДН Томского ЛО.
Мониторинги охвата обучающихся во внеурочной деятельности.
Мониторинг разработки новых комплексных программ воспитания на 2020-2025 гг. 
</t>
  </si>
  <si>
    <t>б) наиболее сложные в реализации аспекты вашей деятельности по исполнению ФЗ №120-ФЗ:</t>
  </si>
  <si>
    <t xml:space="preserve">Удаленность и разбросанность общеобразовательных организаций Томского района.
Отсутствие стойкого желания со стороны родителей заниматься воспитанием своих детей. 
Ограниченность средств воздействия школы на родителей.
Организационный - сложность привлечения родителей из семей, находящихся в социально опасном положении в ОО для оказания психологической и педагогической помощи
Родители не до конца осознают  потребности и возможности  ребёнка, не выполняют в полном объёме рекомендации узких специалистов, педагогов ОУ. Отрицательно влияют на поведение   несовершеннолетних. Сложности возникают при вовлечении несовершеннолетних группы риска  во внеурочную деятельность и в систему дополнительного образования (нежелание участвовать в мероприятиях школы).
В рамках дистанционного обучения и самоизоляции сложно вести  работу по профилактике безнадзорности и правонарушений несовершеннолетних (необходим личный контакт). Трудности вовлечения во внеурочную деятельность обучающихся  состоящих на различных видах учета в режиме онлайн; организация профилактических мероприятий с участием ведомственных структур.           
</t>
  </si>
  <si>
    <t>в) запланированные на следующее полугодие мероприятия по развитию данной деятельности:</t>
  </si>
  <si>
    <t xml:space="preserve">       </t>
  </si>
  <si>
    <r>
      <rPr>
        <b/>
        <sz val="10"/>
        <color theme="1"/>
        <rFont val="Times New Roman"/>
        <family val="1"/>
        <charset val="204"/>
      </rPr>
      <t xml:space="preserve">Форма 1. </t>
    </r>
    <r>
      <rPr>
        <sz val="10"/>
        <color theme="1"/>
        <rFont val="Times New Roman"/>
        <family val="1"/>
        <charset val="204"/>
      </rPr>
      <t>Наличие в делопроизводстве органа местного самоуправления, осуществляющего управление в сфере образования (далее - ОМСУ), документов, свидетельствующих о выявлении и учете фактов нарушения прав и законных интересов несовершеннолетних:</t>
    </r>
  </si>
  <si>
    <t>ОО</t>
  </si>
  <si>
    <t>МАОУ «Зональненская СОШ» Томского района</t>
  </si>
  <si>
    <t>январь-июнь 2021 года</t>
  </si>
  <si>
    <t>МАОУ «Итатская СОШ» Томского района</t>
  </si>
  <si>
    <t>МАОУ «Калтайская СОШ» Томского района</t>
  </si>
  <si>
    <t>МАОУ «Кафтанчиковская СОШ» Томского района</t>
  </si>
  <si>
    <t>МАОУ «Копыловская СОШ» Томского района</t>
  </si>
  <si>
    <t>МАОУ «Малиновская СОШ» Томского района</t>
  </si>
  <si>
    <t>МАОУ «Моряковская СОШ» Томского района</t>
  </si>
  <si>
    <t>МАОУ Лицей им. Авдзейко Томского района</t>
  </si>
  <si>
    <t>МАОУ СОШ «Интеграция» Томского района</t>
  </si>
  <si>
    <t>МБОУ «Александровская СОШ» Томского района</t>
  </si>
  <si>
    <t>МБОУ «Басандайская СОШ им. Д.А.Козлова» Томского района</t>
  </si>
  <si>
    <t>МБОУ «Богашевская СОШ им. А.И.Федорова» Томского района</t>
  </si>
  <si>
    <t>МБОУ «Воронинская СОШ» Томского района</t>
  </si>
  <si>
    <t>МБОУ «Зоркальцевская СОШ» Томского района</t>
  </si>
  <si>
    <t>МБОУ «Кисловская СОШ» Томского района</t>
  </si>
  <si>
    <t>МБОУ «Корниловская СОШ» Томского района</t>
  </si>
  <si>
    <t>МБОУ «Курлекская СОШ» Томского района</t>
  </si>
  <si>
    <t>МБОУ «Лучановская СОШ» Томского района</t>
  </si>
  <si>
    <t>МБОУ «Мазаловская СОШ» Томского района</t>
  </si>
  <si>
    <t>МБОУ «Межениновская СОШ» Томского района</t>
  </si>
  <si>
    <t>МБОУ «Мирненская СОШ» Томского района</t>
  </si>
  <si>
    <t>МБОУ «Молодежненская СОШ» Томского района</t>
  </si>
  <si>
    <t>МБОУ «Наумовская СОШ» Томского района</t>
  </si>
  <si>
    <t>МБОУ «Нелюбинская СОШ» Томского района</t>
  </si>
  <si>
    <t>МБОУ «Новоархангельская СОШ» Томского района</t>
  </si>
  <si>
    <t>МБОУ «Новорождественская СОШ» Томского района</t>
  </si>
  <si>
    <t>МБОУ «НОШ мкр Южные ворота» Томского района</t>
  </si>
  <si>
    <t>МБОУ «Октябрьская СОШ» Томского района</t>
  </si>
  <si>
    <t>МБОУ «Петуховская СОШ» Томского района</t>
  </si>
  <si>
    <t>МБОУ «Поросинская СОШ» Томского района</t>
  </si>
  <si>
    <t>МБОУ «Рассветовская СОШ» Томского района</t>
  </si>
  <si>
    <t>МБОУ «Рыбаловская СОШ» Томского района</t>
  </si>
  <si>
    <t>МБОУ «Семилуженская СОШ» Томского района</t>
  </si>
  <si>
    <t>МБОУ «Турунтаевская СОШ» Томского района</t>
  </si>
  <si>
    <t>МБОУ «Халдеевская ООШ» Томского района</t>
  </si>
  <si>
    <t>МБОУ «Чернореченская СОШ» Томского района</t>
  </si>
  <si>
    <t>ИТОГО ПО РАЙОНУ</t>
  </si>
  <si>
    <t>Период</t>
  </si>
  <si>
    <t>Общее число обучающихся в ОО по классам</t>
  </si>
  <si>
    <r>
      <rPr>
        <b/>
        <sz val="10"/>
        <color theme="1"/>
        <rFont val="Times New Roman"/>
        <family val="1"/>
        <charset val="204"/>
      </rPr>
      <t xml:space="preserve">Из общего количества обучающихся количество детей "группы риска" </t>
    </r>
    <r>
      <rPr>
        <b/>
        <sz val="8"/>
        <color rgb="FFFF0000"/>
        <rFont val="Times New Roman"/>
        <family val="1"/>
        <charset val="204"/>
      </rPr>
      <t>[1]</t>
    </r>
  </si>
  <si>
    <r>
      <rPr>
        <b/>
        <sz val="10"/>
        <color theme="1"/>
        <rFont val="Times New Roman"/>
        <family val="1"/>
        <charset val="204"/>
      </rPr>
      <t>Охват детей "группы риска"в каникулярное время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[4]</t>
    </r>
  </si>
  <si>
    <r>
      <rPr>
        <b/>
        <sz val="10"/>
        <color theme="1"/>
        <rFont val="Times New Roman"/>
        <family val="1"/>
        <charset val="204"/>
      </rPr>
      <t>дети СОП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[2]</t>
    </r>
  </si>
  <si>
    <r>
      <rPr>
        <b/>
        <sz val="10"/>
        <color theme="1"/>
        <rFont val="Times New Roman"/>
        <family val="1"/>
        <charset val="204"/>
      </rPr>
      <t xml:space="preserve">Получили направление на ПМПК </t>
    </r>
    <r>
      <rPr>
        <b/>
        <sz val="10"/>
        <color rgb="FFFF0000"/>
        <rFont val="Times New Roman"/>
        <family val="1"/>
        <charset val="204"/>
      </rPr>
      <t>[3]</t>
    </r>
  </si>
  <si>
    <t>ИТОГО</t>
  </si>
  <si>
    <t xml:space="preserve">за год </t>
  </si>
  <si>
    <r>
      <rPr>
        <b/>
        <sz val="10"/>
        <color theme="1"/>
        <rFont val="Times New Roman"/>
        <family val="1"/>
        <charset val="204"/>
      </rPr>
      <t>Форма 3.</t>
    </r>
    <r>
      <rPr>
        <sz val="10"/>
        <color theme="1"/>
        <rFont val="Times New Roman"/>
        <family val="1"/>
        <charset val="204"/>
      </rPr>
      <t xml:space="preserve"> 1) Выявление семей, находящихся в социально опасном положении, их учет, незамедлительное информирование органа прокуратуры и органов системы профилактики безнадзорности и правонарушений несовершеннолетних.</t>
    </r>
    <r>
      <rPr>
        <b/>
        <sz val="10"/>
        <color theme="1"/>
        <rFont val="Times New Roman"/>
        <family val="1"/>
        <charset val="204"/>
      </rPr>
      <t xml:space="preserve">
2)  Оказание семьям, находящимся в социально опасном положении, помощи в обучении и воспитании детей.</t>
    </r>
  </si>
  <si>
    <r>
      <rPr>
        <sz val="10"/>
        <color theme="1"/>
        <rFont val="Times New Roman"/>
        <family val="1"/>
        <charset val="204"/>
      </rPr>
      <t>Принятые нормативно правовые акты по работе с семьями, находящимися в социально опасном положении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[5]</t>
    </r>
  </si>
  <si>
    <t>Порядок выявления обучающихся, находящихся в социально опасном положении, их учёта и принятия мер по их воспитанию и получению ими общего образования, порядок выявления семей, находящихся в социально опасном положении, и оказания им помощи в обучении воспитании детей</t>
  </si>
  <si>
    <t>Индивидуалшьные и групповые консультации, направления к узким специалистам, включение в тренинговую группу</t>
  </si>
  <si>
    <t>Слабая мотивация родителей, снижение возможности влияния на детей, занятость</t>
  </si>
  <si>
    <t>Повышение мотивации, желания вносить вклад в воспитание и развитие детей</t>
  </si>
  <si>
    <t>Порядок выявления семей, находящихся в социально опасном положении, и оказания им помощи в обучении и воспитании детей</t>
  </si>
  <si>
    <t>индивидуальные консультации специалистов (педагог-психолог, социальный педагог) проведение бесед администрацией школы, проведение заседаний совета профилактики.</t>
  </si>
  <si>
    <t>занятость родителей (законных представителей)</t>
  </si>
  <si>
    <t>1. «Порядок выявления обучающихся, испытывающих трудности в освоении основных общеобразовательных программ, развитии и социальной адаптации и оказания им психолого-медико-педагогической и социальной помощи», «Порядок выявления обучающихся, не посещающих или систематически пропускающих по неуважительным причинам занятия, их учета и принятия мер по их воспитанию и получению ими общего образования», «Порядок выявления семей, находящихся в социально опасном положении, и оказания им помощи в обучении и воспитании детей», «Порядок выявления фактов нарушения прав и законных интересов обучающихся, незамедлительного информирования  родителей (законных представителей), органа прокуратуры и органов системы профилактики безнадзорности и правонарушений , несовершеннолетних, учета фактов и проведения индивидуальной профилактической работы», «Порядок о постановке и снятии обучающихся с внутришкольного учета», приказы ОО</t>
  </si>
  <si>
    <t>Беседы на классных часах, индивидуальные консультации, вовлечение во внеурочную деятельность, вовлечение в занятия допобразования, бесплатное питание, работа школьного Совета профилактики, вовлечение в общешкольные, классные и спортивные мероприятия.</t>
  </si>
  <si>
    <t>Помощь со стороны участкового уполномоченного полиции.</t>
  </si>
  <si>
    <t xml:space="preserve">Беседы на классных часах, индивидуальные консультации, вовлечение во внеурочную деятельность, вовлечение в занятия допобразования, бесплатное питание, работа школьного Совета профилактики, вовлечение </t>
  </si>
  <si>
    <t>Планы сопровождения, работы</t>
  </si>
  <si>
    <t>Индивидуальный план сопровождения</t>
  </si>
  <si>
    <t>Юридическая помощь</t>
  </si>
  <si>
    <t>Порядок  выявления, учёта семей, находящихся в социально-опасном положении и оказание им социально-психологической и педагогической  помощи</t>
  </si>
  <si>
    <t>Беседы с родителями по вопросам воспитания, консультации педагога-психолога,   памятки во вопросам воспитания детей</t>
  </si>
  <si>
    <t>Высокий уровень занятости  законного представителя на месте работы</t>
  </si>
  <si>
    <t>Встречи родителей с сотрудниками полиции</t>
  </si>
  <si>
    <t xml:space="preserve">Порядок выявления семей, находящихся в социально-опасном положении, и оказания помощи в обучении и воспитании детей </t>
  </si>
  <si>
    <t>консультации педагога-психолога, профилактические беседы с представителями ПДН РОВД Томского района, сотрудничество с органами профилактики.</t>
  </si>
  <si>
    <t>Помощь со стороны инспектора ПДН РОВД</t>
  </si>
  <si>
    <t>Порядок выявления семей, находящихся в социально-опасном положении, и оказания помощи в обучении и воспитании детей</t>
  </si>
  <si>
    <t>консультации педагога-психолога, профилактические беседы с представителями ПДН РОВД Томского района, сотрудничество с органами профилактики</t>
  </si>
  <si>
    <t>Положение о порядке выявления семей, учёта семей, находящиеся в социально-опасном положении и оказание помощи в обучении и воспитании детей, снятие их с учёта, акт о жилищно-бытовых условий проживания ребёнка в семье</t>
  </si>
  <si>
    <t>профилактические беседы, консультрование, индивидуальный план работы</t>
  </si>
  <si>
    <t>Лекторий, беседы, консультации психолога</t>
  </si>
  <si>
    <t>Порядок выявления семей, находящихся в социально-опасном положении и оказание им помощи в обучении и воспитании детей обучающихся в МАОУ "Спасская СОШ" Томского раойна (приказ №191-ос от 02.08.2019)</t>
  </si>
  <si>
    <t>Индивидуальные профилактические беседы, консультации</t>
  </si>
  <si>
    <t>помощь психолога</t>
  </si>
  <si>
    <t>Порядок выявления семей, находящихся в социально-опасном положении и оказание им помощи в обучении и воспитании детей обучающихся в МАОУ "Лицей им. И.В. Авдзейко" Томского раойна (приказ №323-ос от 12.11.2021)</t>
  </si>
  <si>
    <t>2(Положения)</t>
  </si>
  <si>
    <t>Лектории, памятки, педагогические консультации</t>
  </si>
  <si>
    <t>ИПР</t>
  </si>
  <si>
    <t>профилактические беседы с родителями</t>
  </si>
  <si>
    <t>не желание матери</t>
  </si>
  <si>
    <t xml:space="preserve">Положение по выявлению и сопровождению детей, семей находящихся в СОП, О порядке выявления семей, находящихся в СОП, оказания помощи в обучении и воспитании детей </t>
  </si>
  <si>
    <t>Права ребёнка в семье и школе,информирование  о работе телефонов  Доверия, уполномоченных по правам ребёнка</t>
  </si>
  <si>
    <t>рава ребёнка в семье и школе,информирование  о работе телефонов  Доверия, уполномоченных по правам ребёнка</t>
  </si>
  <si>
    <t>Положение "О порядке выявления семей, находящихся в социально-опасном положении и оказании им помощи в воспитании и обучении детей"</t>
  </si>
  <si>
    <t>Дополнительные практические и учебные занятия, контроль за посещаемостью, приглашение родителей на профилактические беседы</t>
  </si>
  <si>
    <t>Индивидуальное консультирование  родителей (законных представителей) по воспросам обучения и воспитание несовершеннолетних. Приглашение более узких специалистов</t>
  </si>
  <si>
    <t>Родители (законные представители) не  всегда осознают сложность проблем с детьми. </t>
  </si>
  <si>
    <t>Родители (законные представители) не  всегда осознают сложность проблем с детьми.  Не готовы принимать помощь.</t>
  </si>
  <si>
    <t>-</t>
  </si>
  <si>
    <t>Порядок выявления обучающихся, находящихся в социально опасном положении, их учета и принятия мер по их воспитанию и получению ими общего образования.</t>
  </si>
  <si>
    <t>консультации по обучению и проведению свободного времени детей</t>
  </si>
  <si>
    <t>Порядок выявления обучающихся, испытывающих трудности в освоении основных общеобразовательных программ, развитии и социальной адаптации и оказания им психолого-медико-педагогической, и социальной помощи. Порядок выявления семей, находящихся в социально опасном положении, и оказания им помощи в обучении и воспитании детей</t>
  </si>
  <si>
    <t>Информирование  работы телефонов доверия, центров социальной помощи семьи и детям , уполномоченного по правам ребенка</t>
  </si>
  <si>
    <t>беседы, вовлечение ребёнка в школьную жизнь, профориентация интересов</t>
  </si>
  <si>
    <t>ИРП</t>
  </si>
  <si>
    <t>социально-психологическое сопровождение</t>
  </si>
  <si>
    <t>юридическая</t>
  </si>
  <si>
    <t>соуиально-псизологическое сопровождение</t>
  </si>
  <si>
    <t>Консультации, беседы  по организации обучения и воспитания ребёнка</t>
  </si>
  <si>
    <t>Консультации, беседы по организации обучения и воспитания ребёнка</t>
  </si>
  <si>
    <t>приказ  директора  школы, служебное сообщение</t>
  </si>
  <si>
    <t>индивидуальный  план работы с семьей</t>
  </si>
  <si>
    <t>Положение о работе с социально-неблагополучной семьей,имеющей в своем составе несоветейеннолетних детей.</t>
  </si>
  <si>
    <t>адресная помощь, трудоустройство детей, индивидуальное консультирование узких специалистов</t>
  </si>
  <si>
    <t>Нужна помощь психолога.</t>
  </si>
  <si>
    <t>"Положение о работе с социально-неблагополучной семьей,имеющей в своем составе несоветейеннолетних детей".  «Порядок выявления, учёта, оказания социально – психологической и педагогической помощи обучающимся , находящимся в социально опасном положении, и снятия их с учёта»</t>
  </si>
  <si>
    <t>Адресная помощь, трудоустройство детей, индивидуальное консультирование узких специалистов
Индивидуальные и групповые консультации, направления к узким специалистам, включение в тренинговую группу.</t>
  </si>
  <si>
    <t>профилактические беседы, консультрование, индивидуальный план работы, оказание помощи в одежде, обуви для детей</t>
  </si>
  <si>
    <t>правовая помощь, проведение тренинговых занятий с родителями и детьми совместно</t>
  </si>
  <si>
    <t>Положение о порядке выявление семей, находящихся в социально опасном положении</t>
  </si>
  <si>
    <t>Рейды в семью, индивидуальные беседы, приглашение на Совет профилактики</t>
  </si>
  <si>
    <t>положение о порядке выявления семей, находящихся в социально опасном положении</t>
  </si>
  <si>
    <t>профилактические беседы, приглашение на Совет профилактики, рейды в семьи</t>
  </si>
  <si>
    <t>рейды в семью, родительские консультации, индивидуальный план сопровождения</t>
  </si>
  <si>
    <t>Положение о порядке выявления семей, находящихся в социально-опасном положении</t>
  </si>
  <si>
    <t>разаработаны и реализуются планы индивидуальной работы с семьями, адресная помощь</t>
  </si>
  <si>
    <t>Сотрудничество региональнымресурсным  центром "Согласие", участковым инспектром, Социально-реабилитационным центром для несовершеннолетних Томского района: индивидуальная консультация, адресная помощь</t>
  </si>
  <si>
    <t>Проживание в д. Лаврово, не желание, частые запои, болезнь</t>
  </si>
  <si>
    <t>мастер классы по работе с семьями и детьми находящимися в сложной жизненой ситуации</t>
  </si>
  <si>
    <t>Индивидуальные профилактические беседы, консультации детям и родителям, социально-правовая помощь, навигация по службам социальной защиты и помощи семьям, находящимся в СОП</t>
  </si>
  <si>
    <t>Порядок выявления семей находящихся в социально опасном положенииПорядок выявления фактов нарушения прав и законных интересов обучающихся, незамедлительного информирования родителей(законных представителей),органа прокуратуры и органов системы профилактики безнадзорности и правонарушений несовершеннолетних, учета фактов и проведения индивидуальной профилактической работы.</t>
  </si>
  <si>
    <t>Постоянный контакт с родителями,оказание психологической и педагогической помощи</t>
  </si>
  <si>
    <t>Форма 4. Программы и методики, разработанные органом местного самоуправления, осуществляющим управление в сфере образования, и внедряемые в практику работы образовательных организаций муниципального образования  [7]</t>
  </si>
  <si>
    <t>"По профилактике дезадаптации, правонарушений,злоупотребления наркотиками и ПАВ в среде обучающихся»</t>
  </si>
  <si>
    <t>Комплексное решение проблем, связанных с социализацией, адаптацией, реабилитацией обучающихся школы; предупреждение отклоняющегося поведения, предупреждение и устранение конфликтных ситуаций, злоупотребления ПАВ, предупреждение не успеха в обучении.</t>
  </si>
  <si>
    <t>Мажорова Елизавета Юрьевна - социальный педагог</t>
  </si>
  <si>
    <t>3 года</t>
  </si>
  <si>
    <t>Программа воспитания  Модуль «Работа с родителями»</t>
  </si>
  <si>
    <t>Привлечение родителей к сотрудничеству в интересах школьников в целях формирования единых подходов к воспитанию и создания наиболее благоприятных условий для развития личности ребёнка.</t>
  </si>
  <si>
    <t xml:space="preserve">1. Катарушкина Д.С., 
заместитель директора по ВР, Ламтева Ю.С., заместитель директора по НМР </t>
  </si>
  <si>
    <t>2021-2025</t>
  </si>
  <si>
    <t>1. Программа воспитания 2.Программа правового просвещения и  формированич законопослушного поведения несовершеннолетних, состоящих на различных видах учета</t>
  </si>
  <si>
    <t>1. Личностное развитие школьников, проявляющееся в усвоении социально значимых знаний основных норм общества, в развитии позитивных отношений к общественным ценностям, в приобретении опыта осуществления социально значимых дел. 
2. Правовое просвещение участников образовательного процесса, формирование правового сознания и законопослушного поведения несовершеннолетних</t>
  </si>
  <si>
    <t>1. Катарушкина Д.С., 
заместитель директора по ВР, Ламтева Ю.С., заместитель директора по НМР 2. Стенина Ю.В., социальный педагог</t>
  </si>
  <si>
    <t>1. 1 год (цикличная)  2. 2021-2025</t>
  </si>
  <si>
    <t>Родительский всеобуч</t>
  </si>
  <si>
    <t>Просвещение родителей</t>
  </si>
  <si>
    <t>Бухаткина К.Д., Паутова О.Ю.</t>
  </si>
  <si>
    <t>1 год</t>
  </si>
  <si>
    <t>1. Программа воспитания  МАОУ "Итатская СОШ" Томского района. 2. Программа по формированию законопослушного поведения</t>
  </si>
  <si>
    <t>1. Личностное развитие школьников, 2. Организация профилактики безнадзорности и правонарушений</t>
  </si>
  <si>
    <t>Тецлав Н.А., Бухаткина К.Д., Паутова О.Ю.</t>
  </si>
  <si>
    <t>1)5 лет, 2)1 год</t>
  </si>
  <si>
    <t>1. Программа воспитания  МАОУ "Итатская СОШ" Томского района 2. Программа по формированию законопослушного поведения</t>
  </si>
  <si>
    <t xml:space="preserve">Программа воспитания </t>
  </si>
  <si>
    <t>Личностное развитие школьников</t>
  </si>
  <si>
    <t>Тахтабаева О.В., заместитель директора по ВР</t>
  </si>
  <si>
    <t>4 года</t>
  </si>
  <si>
    <t>Программа воспитания  МАОУ "Кафтанчиковская СОШ" Томского района</t>
  </si>
  <si>
    <t>С.А. Полякова, заместитель директора по ВР</t>
  </si>
  <si>
    <t>2021-2022 уч.год</t>
  </si>
  <si>
    <t>Программа воспитания МАОУ "Кафтанчиковская СОШ" Томского района</t>
  </si>
  <si>
    <t>2021-2022 уч. год</t>
  </si>
  <si>
    <t>Целевая профилактическая комплексная программа профилактики</t>
  </si>
  <si>
    <t>профилактика разной направленности (правонарушений среди детей и подростков, употребления табакокурения , ПАВ, алкоголя , самовольных уходов, пропусков без уважительной причины, экстремизма и терроризма и др.)</t>
  </si>
  <si>
    <t>Рахматулина О.В., зам.директора по УВР, Моисеенко Т.С., ответственный за профилактику терроризма и экстремизма, Сыпченко Е.А., педагог-психолог</t>
  </si>
  <si>
    <t>2020-2021 уч.г.</t>
  </si>
  <si>
    <t>Целевая профилактическая комплексная программа профилактики, Программа воспитания</t>
  </si>
  <si>
    <t>профилактика разной направленности (правонарушений среди детей и подростков, употребления табакокурения , ПАВ, алкоголя , самовольных уходов, пропусков без уважительной причины, экстремизма и терроризма и др.), личностное развитие школьников</t>
  </si>
  <si>
    <t>2021-2022 уч.г.</t>
  </si>
  <si>
    <t>семья</t>
  </si>
  <si>
    <t>создать образ идеальной семьи, к которому должен стремиться каждый.</t>
  </si>
  <si>
    <t>В.А. Мастихина</t>
  </si>
  <si>
    <t>до 2025</t>
  </si>
  <si>
    <t xml:space="preserve">образовательная программа "школа волнтера" ЦГО "Я- волонтер" </t>
  </si>
  <si>
    <t xml:space="preserve">создание волонтерского отряда из числа старшеклассников направленого на формирование здорового жизненого стиля  </t>
  </si>
  <si>
    <t>Болденкова М.И.;Мастихина В.А.</t>
  </si>
  <si>
    <t>МАОУ "Моряковская СОШ" Томского района</t>
  </si>
  <si>
    <t>Рабочая программа воспитания на 2021-2025 годы: Модуль «Работа с родителями»</t>
  </si>
  <si>
    <t>организовать работу с семьями школьников, их родителями или законными представителями, направленную на совместное решение проблем личностного развития детей.</t>
  </si>
  <si>
    <t>Суярова С.М., заместитель директора по ВР и ДО, Колесниченко О.А., педагог-психолог</t>
  </si>
  <si>
    <t>2021-2025 годы</t>
  </si>
  <si>
    <t>Рабочая программа воспитания на 2021-2025 годы</t>
  </si>
  <si>
    <t>личностное развитие школьников, проявляющееся:</t>
  </si>
  <si>
    <t>Школьная воспитательная программа "Семья"</t>
  </si>
  <si>
    <t xml:space="preserve">Создание единого образовательного пространства "Семья - Дети - Школа" и единой образовательной среды "Родители - Дети - Педагоги" </t>
  </si>
  <si>
    <t xml:space="preserve">Сушилова В.И., Герман О.П., Ситникова И.А. </t>
  </si>
  <si>
    <t>2020-2023</t>
  </si>
  <si>
    <t xml:space="preserve">1. Программа по профилактике суицидального поведения среди обучающихся "Мой мир и я" , 2. Программа по профмлактике безнадзорности правонарушений среди подростков" </t>
  </si>
  <si>
    <t xml:space="preserve">Профилактика суицидального поведения среди обучающихся </t>
  </si>
  <si>
    <t>нет</t>
  </si>
  <si>
    <t>Программа по профилактике безнадзорности и   правонарушений несовершеннолетних</t>
  </si>
  <si>
    <t xml:space="preserve">Создание условий для совершенствования существующей системы профилактики безнадзорности и правонарушений несовершеннолетних, организация систематической </t>
  </si>
  <si>
    <t>зам директора по ВР Десяткова С.Ю.</t>
  </si>
  <si>
    <t xml:space="preserve">оздание условий для совершенствования существующей системы профилактики безнадзорности и правонарушений несовершеннолетних, организация систематической </t>
  </si>
  <si>
    <t>Зам директора по ВР Десяткова С.Ю.</t>
  </si>
  <si>
    <t>2020-20213</t>
  </si>
  <si>
    <t>Программа "Семья"</t>
  </si>
  <si>
    <t>Создание условий для формирования у учащихся норм законопослушания и профилактики противоправного поведения в обществе</t>
  </si>
  <si>
    <t>Трамона Е.А., заместитель директра по ВР</t>
  </si>
  <si>
    <t>2021-2023</t>
  </si>
  <si>
    <t>Профилактика безнадзоности и правонарушений несовершеннолтними</t>
  </si>
  <si>
    <t>Создание условий для формирования у учащихся норм законопослушания и профилактики противоправного поведения в обществе.</t>
  </si>
  <si>
    <t>Трамона Е.А., заместитель директора по ВР</t>
  </si>
  <si>
    <t>1. Программа воспитания 2. Программа сопровождения подростков в школе</t>
  </si>
  <si>
    <t>Личностное развитие обучающихся , проявляющееся в усвоении знаний основных норм, которое выработоло общество на основе ценностей, опыт поведения и применение на практике. 2. Профилактика отклонений в поведении и психическом личностном развитии учащихся, нормализация межличностных отношений; ослабление агрессивности в поведении.</t>
  </si>
  <si>
    <t>1.Творческая группа педагогов 2. Педагог -психолог Т.А. Баублис</t>
  </si>
  <si>
    <t>1.5 лет 2.1 год</t>
  </si>
  <si>
    <t xml:space="preserve">Рабочая программа 
«Семейная академия»
</t>
  </si>
  <si>
    <t>Объединение возможностей двух социальных институтов «семьи» и «школы» для достижения нового уровня социализации подрастающего поколения.</t>
  </si>
  <si>
    <t>Иванова И.В., зам. дир. по ВР, коолектив школы.</t>
  </si>
  <si>
    <t>Программа  воспитания "Алгоритм успеха"</t>
  </si>
  <si>
    <t>Личностное развитие обучающихся.</t>
  </si>
  <si>
    <t>Программа по формированию законнопослушеого поведения несовершеннолетних через ЗОЖ</t>
  </si>
  <si>
    <t xml:space="preserve">
  Организация профилактики безнадзорности и
  правонарушений в МБОУ "Курлекская СОШ" Томского района;
  формирование у детей ценного отношения к своему здоровью и здоровому образу
  жизни, профилактика алкоголизма и наркомани; социально-наравственное оздоровление
  молодежной среды.</t>
  </si>
  <si>
    <t>Заирова О.В., зам.дир.ВР</t>
  </si>
  <si>
    <t>Профилактика правонарушений среди несовершеннолетних</t>
  </si>
  <si>
    <r>
      <t xml:space="preserve">
</t>
    </r>
    <r>
      <rPr>
        <sz val="11"/>
        <color theme="1"/>
        <rFont val="Times New Roman"/>
        <family val="1"/>
        <charset val="204"/>
      </rPr>
      <t xml:space="preserve">  Организация профилактики безнадзорности и
  правонарушений в МБОУ "Курлекская СОШ" Томского района;
  формирование у детей ценного отношения к своему здоровью и здоровому образу
  жизни, профилактика алкоголизма и наркомани; социально-наравственное оздоровление
  молодежной среды.</t>
    </r>
  </si>
  <si>
    <t>2019-2023</t>
  </si>
  <si>
    <r>
      <t xml:space="preserve">
</t>
    </r>
    <r>
      <rPr>
        <sz val="11"/>
        <color theme="1"/>
        <rFont val="Times New Roman"/>
        <family val="1"/>
        <charset val="204"/>
      </rPr>
      <t xml:space="preserve">  Организация профилактики безнадзорности и
  правонарушений в МБОУ "Курлекская СОШ" Томского района;
  формирование у детей ценного отношения к своему здоровью и здоровому образу
  жизни, профилактика алкоголизма и наркомани; социально-наравственное оздоровление
  молодежной среды.</t>
    </r>
  </si>
  <si>
    <t>Профилактическая</t>
  </si>
  <si>
    <t>Соц. педагог, Кл. руководитель</t>
  </si>
  <si>
    <t>6 мес</t>
  </si>
  <si>
    <t>Отражение</t>
  </si>
  <si>
    <t>Зам директора по ВР, Соц. педагог</t>
  </si>
  <si>
    <t>программа воспитания</t>
  </si>
  <si>
    <t>формирование и развитие правовых знаний школьников, законопослушное поведения и гражданская ответственность;   профилактика  безнадзорности, правонарушений  школьников</t>
  </si>
  <si>
    <t>Клячина Э.И. зам.директора по ВР</t>
  </si>
  <si>
    <t>2021-2025г</t>
  </si>
  <si>
    <t xml:space="preserve">По формированию законопослушного поведения несовершеннолетних	</t>
  </si>
  <si>
    <t>Формирование и развитие правовых знаний, законопослушного поведения, гражданской ответственности; развитие правового самопознания; профилактика безнадзорности и правонарушений; воспитание основ безопасности</t>
  </si>
  <si>
    <t>Тетерина С.П., заместитель директора по социализации</t>
  </si>
  <si>
    <t>По формированию законопослушного поведения несовершеннолетних</t>
  </si>
  <si>
    <t>Программа по формированию законопослушного поведения</t>
  </si>
  <si>
    <t>Формирование и развитие правовых знаний и правовой культуры родителей, привлечение к сотрудничеству в вопросах профилактических мероприятий</t>
  </si>
  <si>
    <t>ЗД по ВР   Александрова Н.А.</t>
  </si>
  <si>
    <t>Программа по формированию законопослушного поведения обучающихся. Программа Воспитания</t>
  </si>
  <si>
    <t>Формирование и развитие правовых знаний и правовой культуры школьников, законопослушного поведения и гражданской ответственности; развитие правового самопознания;  оптимизация познавательной деятельности, профилактика  безнадзорности, правонарушений и преступлений школьников, воспитание основ безопасности</t>
  </si>
  <si>
    <t>Программа по формированию законопослушного поведения. Программа Воспитания</t>
  </si>
  <si>
    <t>Привлечение родителей к сотрудничеству  в целях формирования единых подходов к воспитанию и созтственности; развитие правового самопознания</t>
  </si>
  <si>
    <t>Александрова Н.А. ЗД по ВР</t>
  </si>
  <si>
    <t>Программа по формированию законопослушного поведения обучающихся</t>
  </si>
  <si>
    <t>"Подросток и закон"</t>
  </si>
  <si>
    <t>формирование законопослушного поведения</t>
  </si>
  <si>
    <t>2020-2022</t>
  </si>
  <si>
    <t>Программа взаимодействия МБОУ "Нелюбинская СОШ" Томского района  с родительской общественностью "Семья и школа" на 2020-2021 учебный год</t>
  </si>
  <si>
    <t>формирование эффективной системы взаимодействия школы и родителей, способствующейдстижению образовательных и воспитательных эффектов.</t>
  </si>
  <si>
    <t>Мануйлова Е.Н, социальный педагог, Васягина К.В. Зам.дир по ВР</t>
  </si>
  <si>
    <t>20020-2021 уч.год</t>
  </si>
  <si>
    <t xml:space="preserve">Программа по профилактике наркомании, алкоголизма и табаккурения"Мы за ЗОЖ!", 2. Программа профилактики суицида среди учащихся МБОУ "Нелюбинская СОШ" </t>
  </si>
  <si>
    <t>1.комплексное решение проблем профилактики наркомании, алкоголизма, табакокурения 2. профилактика суицидальных наклонностей среди учащихся 3. воспитание чувств партиотизма и любви к Родине 4.  обучение правилам дорожного движения и безопасному поведению на дороге и т.п.</t>
  </si>
  <si>
    <t>Программа взаимодействия МБОУ "Нелюбинская СОШ" Томского района  с родительской общественностью "Родители,дети и школа" на 2021-2022 учебный год</t>
  </si>
  <si>
    <t>Целью программы является создание открытой социально-педагогической системы,
готовой к взаимодействию с родителями в воспитании и обучение подрастающего поколения</t>
  </si>
  <si>
    <t>2021-2022 уч.год.</t>
  </si>
  <si>
    <t>Программа по профилактике правонарушений среди несо-вершеннолетних</t>
  </si>
  <si>
    <t xml:space="preserve"> Обеспечить единый комплексный подход к разрешению ситуаций, связанных с пробле-мами безнадзорности и правонарушений;создать   условия   для   эффективного   функционирования   системы   профилактики   безнадзорности    и правонарушений. 
</t>
  </si>
  <si>
    <t>2021-2026 уч.год</t>
  </si>
  <si>
    <t>Программа профилактики суицида среди несовершеннолетних, Программа профилактики наркомании, алкоголоизма и табококурения</t>
  </si>
  <si>
    <t xml:space="preserve">1. Организация профилактической работы по предупреждению суицидальных действий среди подростков, развитие стрессоустойчивости, сохранение и укрепление психического здоровья обучающихся.2. Профилактика наркомании, алкоголизма, табакокурения среди несовершеннолетних и противодействие злоупотреблению наркотическими средствами, а также формирование у подрастающего поколения и молодежи позитивного отношения к жизни. </t>
  </si>
  <si>
    <t>Хохлова А.А., заместитель директора по ВР</t>
  </si>
  <si>
    <t>1 год, 2021-2022</t>
  </si>
  <si>
    <t xml:space="preserve">Прграмма воспитания"Школа успеха"  </t>
  </si>
  <si>
    <t>Создание в школе единого воспитательного пространства, главной ценностью которого является личность каждого ребенка; создание условий для формирования духовно развитой, творческой, нравственно и физически здоровой личности, способной на созидательный труд и сознательный выбор жизненной позиции, на самостоятельную выработку идей на уровне достижений культуры, умеющую ориентироваться в современных социокультурных условиях.</t>
  </si>
  <si>
    <t>Разжувалова М.А.</t>
  </si>
  <si>
    <t>2020-2024</t>
  </si>
  <si>
    <t>Профилактика преступлений и правонарушений среди несовершеннолетних</t>
  </si>
  <si>
    <t xml:space="preserve"> 1.Обеспечить единый комплексный подход к разрешени ситуаций , связанных с проблемой безнадзорности и правонарушений. 2.Создать условия для эффективного функционирования системы профилактики  безнадзорности и правонарушений.</t>
  </si>
  <si>
    <t>202-2024</t>
  </si>
  <si>
    <t>Программа воспитания "Школа успеха"Подпрограмма"Семья"</t>
  </si>
  <si>
    <t xml:space="preserve">1.     Развитие сотруднических отношений между педагогами и родителями, формирование гуманных отношений между детьми и родителями.
2.      Формирование нравственно ориентированной личности  ребенка, обладающего коммуникативной культурой и стремящегося к реализации своих способностей, раскрытию и развитию индивидуальности
</t>
  </si>
  <si>
    <t>Разжувалова М.А. зам.директора по УВР</t>
  </si>
  <si>
    <t>1. Обеспечить единый комплексный подход к разрешении ситуаций, связанных с проблемой безнадзорности и правонарушений .2. Создать условия для эффективного  функционирования системы профилактики безнадзорности и правонрушений</t>
  </si>
  <si>
    <t>Разжувалова М.А.зам.директора по УВР</t>
  </si>
  <si>
    <t>1. Программа "Семья и школа: навстречу друг другу". Программа взаимодействия школы с родителями учащихся 1-11 классов.</t>
  </si>
  <si>
    <t>Формирование эффективной системы взаимодействия школы и родителей, срособствующей достижению воспитательных эффектов.</t>
  </si>
  <si>
    <t>заместитель директора по ВР Писаренко Н.В.</t>
  </si>
  <si>
    <t>5 лет, приказ № 208 от 30.09.2019г.</t>
  </si>
  <si>
    <t xml:space="preserve">1. Программа по формированию законопослушного поведения несовершеннолетних МБОУ "Октябрьская СОШ" Томского района 2.Программа по профилактике безнадзорности и правонарушений среди несоврешеннолетних " Я выбираю …. </t>
  </si>
  <si>
    <t>1. Совершенствование ситсемы социальных ,правовых , педагогических и иных мер, направленных на профилатику наркомании, вредных привычек, на устранение причин, способствующих безнадзорности, правонарушениям, преступлениям, антиобщественным действиям несоврешеннолетних.2. организация систематической образовательной деятельности, направленной на воспитание социально ориентированного сознания и поведения</t>
  </si>
  <si>
    <t>заместитель директора по ВР писаренко Н.В.</t>
  </si>
  <si>
    <t xml:space="preserve">1. 5 лет, приказ 28.08.2018г.2.5 лет, приказ  № 208 от 30.09.2019 </t>
  </si>
  <si>
    <t>Программа "Семья и школа:навстречу друг другу"</t>
  </si>
  <si>
    <t>Формирование активной системы взаимодействия школы и родителей, способствующей достижению воспитательных эфектов</t>
  </si>
  <si>
    <t>разработчик: заместитель директора по ВР Писаренко Н.В</t>
  </si>
  <si>
    <t>5 лет</t>
  </si>
  <si>
    <t xml:space="preserve">1.Программа по профилактике безнадзорности и правонарушений среди несовершеннолетних  "Я выбираю....." 2. Программа по формированию законопослушного поведения несоврешеннолетних. 3. Программа воспитания </t>
  </si>
  <si>
    <t>1. Создание условий  для совершенствования существующей системы профилактики безнадзорности и правонарушений  несоврешеннолетних. 2. Формирование и развитие правовых знаний и правовой культуры школьников. 3. Личностное развитие школьников</t>
  </si>
  <si>
    <t xml:space="preserve">заместитель директора по ВР Писаренко Наталья Васильевна </t>
  </si>
  <si>
    <t>1. с 2019-по 2024 год 2. 2019-2024г. 3. с 2021по 2025 г</t>
  </si>
  <si>
    <t>Личное развитие школьников</t>
  </si>
  <si>
    <t>Былина Е.Ю. зам. по ВР</t>
  </si>
  <si>
    <t>Программа воспитания.. Программа по формированию законопослушного поведения</t>
  </si>
  <si>
    <t>личное развите школьников</t>
  </si>
  <si>
    <t xml:space="preserve">Былина Е.Ю. зам. по ВР </t>
  </si>
  <si>
    <t>1 ГОД</t>
  </si>
  <si>
    <t>Программа работы с родителями "Семья+школа"</t>
  </si>
  <si>
    <t xml:space="preserve">Формирование эффективной системы взаимодействия родителей с учителями для создания благоприятной среды для </t>
  </si>
  <si>
    <t>Осипова Т.И.зам.директора по ВР</t>
  </si>
  <si>
    <t xml:space="preserve">2017-2022 г. </t>
  </si>
  <si>
    <t>формирование и развитие правовых знаний и правовой культуры школьников, законопослушного поведения и гражданской ответственности, профилактика правонарушений</t>
  </si>
  <si>
    <t>Осипова Т.И.</t>
  </si>
  <si>
    <t>2017-2022</t>
  </si>
  <si>
    <t>Формирование эффективной системы взаимодействия родителей с учителями для создания благоприятной среды для сплочения обучающихся в единый дружный коллектив, создание в классе благоприятных условий для свободного развития личности.</t>
  </si>
  <si>
    <t>формирование и развитие правовых знаний и правовой культуры школьников, законопослушного поведения, профилактика правонарушений</t>
  </si>
  <si>
    <t>Формирование системы взаимодействия школы и родителей, способствующей успешному воспитательному эффекту</t>
  </si>
  <si>
    <t>завуч по ВР</t>
  </si>
  <si>
    <t>2021-2026</t>
  </si>
  <si>
    <t>формирование и развитие правовых знаний и правовой культуры школьников, законопослушного поведения и гражданской ответственности; развитие правового самопознания; профилактика безнадзорности, правонарушений и преступлений школьников, воспитание основ безопасности.</t>
  </si>
  <si>
    <t>Воропина О.В. завуч по ВР</t>
  </si>
  <si>
    <t>формирование и развитие правовых знаний и правовой культуры школьников, законопослушного поведения</t>
  </si>
  <si>
    <t>Программа воспитания. Программа по формированию законопослушного поведения и гражданской ответсвенности</t>
  </si>
  <si>
    <t>завуч по ВР Воропина О.В.</t>
  </si>
  <si>
    <t>2021-2026 г.г</t>
  </si>
  <si>
    <t>Родительский урок</t>
  </si>
  <si>
    <t>является создание открытой социально-педагогической системы, готовой к взаимодействию с родителями в воспитании и обучение подрастающего поколения</t>
  </si>
  <si>
    <t>Вяткина Т.С. -заместитель директора по воспитательной работе</t>
  </si>
  <si>
    <t>совершенствовать систему социальных, правовых, педагогических и иных мер, направленных на профилактику негативных явлений среди обучающихся, устранения причин и условий, способствующих безнадзорности, совершению антиобщественных действий несовершеннолетних</t>
  </si>
  <si>
    <t>2019- 2023</t>
  </si>
  <si>
    <t>"Сотрудничество" с родителями</t>
  </si>
  <si>
    <t xml:space="preserve"> Создание алгоритма по работе с родителями и детьми, попавшими в ТЖС, взаимодействие с родителями детей, имеющими трудности в обучении, состоящими в группе риска,  консультирование и практическая помощь при работе с такими семьями и их детьми</t>
  </si>
  <si>
    <t>Кирпичникова Ю.В., социальный педагог</t>
  </si>
  <si>
    <t>2021-2024</t>
  </si>
  <si>
    <t>1. Программа воспитания СОШ 2020-2021,                   2. Рабочая программа по социальной профилактике безнадзорности, правонарушений, девиаций, суицидального поведения, употребления запрещенных еществ, алкоголя, курения</t>
  </si>
  <si>
    <t>Выстраивание алгоритма и комплекса мер для эффективного решения актуальных и острых задач, кризисных ситуаций, возникающих в социально-образовательном пространстве у несовершеннолетних, решение острых социально-психологических вопросов, профилактика девиаций, безнадзорностии  правонарушений, суицидального поведения, употребления наркотических, психотропных веществ, алкоголя и курения среди учащихся</t>
  </si>
  <si>
    <t>зам.по воспит, плюс соц.педагог</t>
  </si>
  <si>
    <t>Программа "Сотрудничество: школа и семья"</t>
  </si>
  <si>
    <t>Создание и укрепление эффективной системы взаимодействия всех звеньев педагогического и воспитательного процесса  (школа/педагоги-родители-дети) для решения актуальных и острых вопросов в образовательной, социальной, социально-психологической сферах.</t>
  </si>
  <si>
    <t>1. Программа воспитания СОШ 2020-2021,                   2. Программа Семилуженской СОШ "Решение" по социальной профилактике безнадзорности, правонарушений, девиаций, суицидального поведения, употребления запрещенных веществ, алкоголя, курения</t>
  </si>
  <si>
    <t>1. Зам. по воспит.
2. Кирпичникова Ю.В., социальный педагог</t>
  </si>
  <si>
    <t>2. 2021-2024</t>
  </si>
  <si>
    <t>Программа "Семья и школа"</t>
  </si>
  <si>
    <t>ЗД по ВР Бухгольц В.Э.</t>
  </si>
  <si>
    <t>2021-2022 учебный год</t>
  </si>
  <si>
    <t>Программа  "Точка опоры"</t>
  </si>
  <si>
    <t>Работа с подростками девиантного поведения,Поведенческая программа,социально-психологические тренинги</t>
  </si>
  <si>
    <t>И.А.Устюгова,И.Г.Сухогузова</t>
  </si>
  <si>
    <t>Сайфамлюкова З.А. заместитель директора по ВР</t>
  </si>
  <si>
    <t>Программа воспитания</t>
  </si>
  <si>
    <t xml:space="preserve">Сайфамлюкова З.А. заместитель директора по ВР </t>
  </si>
  <si>
    <r>
      <rPr>
        <b/>
        <sz val="10"/>
        <color theme="1"/>
        <rFont val="Times New Roman"/>
        <family val="1"/>
        <charset val="204"/>
      </rPr>
      <t xml:space="preserve">Форма 5. </t>
    </r>
    <r>
      <rPr>
        <sz val="10"/>
        <color theme="1"/>
        <rFont val="Times New Roman"/>
        <family val="1"/>
        <charset val="204"/>
      </rPr>
      <t>Контроль соблюдения законодательства Российской Федерации и законодательства субъектов Российской Федерации в области образования несовершеннолетних</t>
    </r>
    <r>
      <rPr>
        <b/>
        <sz val="10"/>
        <color rgb="FFFF0000"/>
        <rFont val="Times New Roman"/>
        <family val="1"/>
        <charset val="204"/>
      </rPr>
      <t xml:space="preserve"> [8]</t>
    </r>
  </si>
  <si>
    <t xml:space="preserve">«Порядок выявления, учёта семей, находящихся в социально опасном положении и оказание им социально-психологической и педагогической помощи в воспитании и обучении детей, и снятии их с учёта»  «Порядок выявления, учёта, оказания социально – психологической и педагогической помощи обучающимся , находящимся в социально опасном положении, и снятия их с учёта»
</t>
  </si>
  <si>
    <t>Консультирование, организация педагогического просвещения родителей, индивидуальные беседы, наглядно- информационные методы, консультирование, организация педагогического просвещения родителей, индивидуальные беседы, наглядно- информационные методы
Индивидуальные и групповые консультации, направления к узким специалистам, включение в тренинговую группу.
Дополнительные учебные и практические занятия; контроль за посещаемостью и успеваемостью; приглашение родителей на профилактические беседы; психологическая помощь; систематическая связь классного руководителя и родителей(законных представителей обучающихся).
Лектории, памятки, педагогические консультации</t>
  </si>
  <si>
    <t>Введение в штат квалифицированных узких специалистов. Помощь со стороны органов профилактики</t>
  </si>
  <si>
    <t>2  полугодие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</si>
</sst>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</font>
    <font>
      <sz val="11"/>
      <name val="Arial"/>
      <family val="2"/>
      <charset val="204"/>
    </font>
    <font>
      <i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PT Astra Serif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&quot;Times New Roman&quot;"/>
    </font>
    <font>
      <sz val="10"/>
      <color rgb="FF000000"/>
      <name val="&quot;Times New Roman&quot;"/>
    </font>
    <font>
      <sz val="7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1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EA9999"/>
        <bgColor rgb="FFEA9999"/>
      </patternFill>
    </fill>
    <fill>
      <patternFill patternType="solid">
        <fgColor rgb="FFCCC0D9"/>
        <bgColor rgb="FFCCC0D9"/>
      </patternFill>
    </fill>
    <fill>
      <patternFill patternType="solid">
        <fgColor rgb="FF9FC5E8"/>
        <bgColor rgb="FF9FC5E8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7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wrapText="1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wrapText="1"/>
    </xf>
    <xf numFmtId="0" fontId="13" fillId="0" borderId="22" xfId="0" applyFont="1" applyBorder="1"/>
    <xf numFmtId="0" fontId="8" fillId="0" borderId="22" xfId="0" applyFont="1" applyBorder="1" applyAlignment="1">
      <alignment horizontal="left" wrapText="1"/>
    </xf>
    <xf numFmtId="0" fontId="12" fillId="4" borderId="22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10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0" xfId="0" applyFont="1"/>
    <xf numFmtId="0" fontId="13" fillId="5" borderId="4" xfId="0" applyFont="1" applyFill="1" applyBorder="1"/>
    <xf numFmtId="0" fontId="2" fillId="0" borderId="22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wrapText="1"/>
    </xf>
    <xf numFmtId="0" fontId="8" fillId="3" borderId="22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5" borderId="22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2" fillId="5" borderId="28" xfId="0" applyFont="1" applyFill="1" applyBorder="1" applyAlignment="1">
      <alignment horizontal="center" wrapText="1"/>
    </xf>
    <xf numFmtId="0" fontId="2" fillId="5" borderId="29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left"/>
    </xf>
    <xf numFmtId="0" fontId="13" fillId="0" borderId="33" xfId="0" applyFont="1" applyBorder="1"/>
    <xf numFmtId="0" fontId="2" fillId="0" borderId="31" xfId="0" applyFont="1" applyBorder="1"/>
    <xf numFmtId="0" fontId="8" fillId="0" borderId="33" xfId="0" applyFont="1" applyBorder="1"/>
    <xf numFmtId="0" fontId="12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wrapText="1"/>
    </xf>
    <xf numFmtId="0" fontId="20" fillId="3" borderId="22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center" wrapText="1"/>
    </xf>
    <xf numFmtId="0" fontId="17" fillId="3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20" fillId="6" borderId="22" xfId="0" applyFont="1" applyFill="1" applyBorder="1" applyAlignment="1">
      <alignment horizontal="center" wrapText="1"/>
    </xf>
    <xf numFmtId="0" fontId="20" fillId="6" borderId="22" xfId="0" applyFont="1" applyFill="1" applyBorder="1" applyAlignment="1">
      <alignment horizontal="center" wrapText="1"/>
    </xf>
    <xf numFmtId="0" fontId="20" fillId="7" borderId="22" xfId="0" applyFont="1" applyFill="1" applyBorder="1" applyAlignment="1">
      <alignment horizontal="center" wrapText="1"/>
    </xf>
    <xf numFmtId="0" fontId="20" fillId="7" borderId="22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11" fillId="8" borderId="22" xfId="0" applyFont="1" applyFill="1" applyBorder="1" applyAlignment="1">
      <alignment horizontal="center" wrapText="1"/>
    </xf>
    <xf numFmtId="0" fontId="12" fillId="0" borderId="22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top"/>
    </xf>
    <xf numFmtId="9" fontId="20" fillId="7" borderId="22" xfId="0" applyNumberFormat="1" applyFont="1" applyFill="1" applyBorder="1" applyAlignment="1">
      <alignment horizontal="center" wrapText="1"/>
    </xf>
    <xf numFmtId="4" fontId="20" fillId="7" borderId="22" xfId="0" applyNumberFormat="1" applyFont="1" applyFill="1" applyBorder="1" applyAlignment="1">
      <alignment horizontal="center" wrapText="1"/>
    </xf>
    <xf numFmtId="4" fontId="20" fillId="7" borderId="22" xfId="0" applyNumberFormat="1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right" wrapText="1"/>
    </xf>
    <xf numFmtId="0" fontId="8" fillId="3" borderId="22" xfId="0" applyFont="1" applyFill="1" applyBorder="1" applyAlignment="1">
      <alignment wrapText="1"/>
    </xf>
    <xf numFmtId="0" fontId="8" fillId="3" borderId="22" xfId="0" applyFont="1" applyFill="1" applyBorder="1" applyAlignment="1">
      <alignment horizontal="right"/>
    </xf>
    <xf numFmtId="0" fontId="8" fillId="3" borderId="22" xfId="0" applyFont="1" applyFill="1" applyBorder="1" applyAlignment="1">
      <alignment horizontal="right"/>
    </xf>
    <xf numFmtId="0" fontId="8" fillId="3" borderId="22" xfId="0" applyFont="1" applyFill="1" applyBorder="1" applyAlignment="1">
      <alignment horizontal="right" wrapText="1"/>
    </xf>
    <xf numFmtId="0" fontId="8" fillId="3" borderId="22" xfId="0" applyFont="1" applyFill="1" applyBorder="1" applyAlignment="1">
      <alignment wrapText="1"/>
    </xf>
    <xf numFmtId="0" fontId="8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top"/>
    </xf>
    <xf numFmtId="0" fontId="21" fillId="7" borderId="22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/>
    </xf>
    <xf numFmtId="0" fontId="13" fillId="8" borderId="22" xfId="0" applyFont="1" applyFill="1" applyBorder="1"/>
    <xf numFmtId="0" fontId="20" fillId="9" borderId="22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/>
    </xf>
    <xf numFmtId="0" fontId="13" fillId="9" borderId="22" xfId="0" applyFont="1" applyFill="1" applyBorder="1"/>
    <xf numFmtId="0" fontId="13" fillId="9" borderId="22" xfId="0" applyFont="1" applyFill="1" applyBorder="1" applyAlignment="1"/>
    <xf numFmtId="0" fontId="13" fillId="10" borderId="22" xfId="0" applyFont="1" applyFill="1" applyBorder="1"/>
    <xf numFmtId="0" fontId="20" fillId="3" borderId="22" xfId="0" applyFont="1" applyFill="1" applyBorder="1" applyAlignment="1">
      <alignment horizontal="center" vertical="top" wrapText="1"/>
    </xf>
    <xf numFmtId="0" fontId="11" fillId="8" borderId="22" xfId="0" applyFont="1" applyFill="1" applyBorder="1" applyAlignment="1">
      <alignment horizontal="center" wrapText="1"/>
    </xf>
    <xf numFmtId="0" fontId="20" fillId="3" borderId="22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10" fillId="0" borderId="0" xfId="0" applyFont="1"/>
    <xf numFmtId="0" fontId="23" fillId="6" borderId="22" xfId="0" applyFont="1" applyFill="1" applyBorder="1" applyAlignment="1">
      <alignment horizontal="center" wrapText="1"/>
    </xf>
    <xf numFmtId="0" fontId="20" fillId="3" borderId="22" xfId="0" applyFont="1" applyFill="1" applyBorder="1" applyAlignment="1">
      <alignment horizontal="left" wrapText="1"/>
    </xf>
    <xf numFmtId="0" fontId="24" fillId="3" borderId="0" xfId="0" applyFont="1" applyFill="1" applyAlignment="1">
      <alignment horizontal="left" wrapText="1"/>
    </xf>
    <xf numFmtId="0" fontId="20" fillId="7" borderId="22" xfId="0" applyFont="1" applyFill="1" applyBorder="1" applyAlignment="1">
      <alignment horizontal="center" wrapText="1"/>
    </xf>
    <xf numFmtId="0" fontId="11" fillId="8" borderId="2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7" fillId="3" borderId="0" xfId="0" applyFont="1" applyFill="1" applyAlignment="1"/>
    <xf numFmtId="0" fontId="8" fillId="11" borderId="22" xfId="0" applyFont="1" applyFill="1" applyBorder="1" applyAlignment="1">
      <alignment horizontal="center" vertical="top" wrapText="1"/>
    </xf>
    <xf numFmtId="0" fontId="21" fillId="3" borderId="21" xfId="0" applyFont="1" applyFill="1" applyBorder="1" applyAlignment="1"/>
    <xf numFmtId="0" fontId="8" fillId="3" borderId="13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2" fillId="3" borderId="22" xfId="0" applyFont="1" applyFill="1" applyBorder="1" applyAlignment="1">
      <alignment horizontal="left" vertical="top"/>
    </xf>
    <xf numFmtId="0" fontId="8" fillId="0" borderId="35" xfId="0" applyFont="1" applyBorder="1" applyAlignment="1">
      <alignment horizontal="center" wrapText="1"/>
    </xf>
    <xf numFmtId="0" fontId="32" fillId="0" borderId="35" xfId="0" applyFont="1" applyBorder="1" applyAlignment="1">
      <alignment horizontal="center"/>
    </xf>
    <xf numFmtId="0" fontId="33" fillId="0" borderId="35" xfId="0" applyFont="1" applyBorder="1" applyAlignment="1">
      <alignment horizontal="center" wrapText="1"/>
    </xf>
    <xf numFmtId="0" fontId="8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 vertical="top"/>
    </xf>
    <xf numFmtId="0" fontId="14" fillId="3" borderId="11" xfId="0" applyFont="1" applyFill="1" applyBorder="1" applyAlignment="1">
      <alignment horizontal="left"/>
    </xf>
    <xf numFmtId="0" fontId="12" fillId="0" borderId="3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13" fillId="0" borderId="27" xfId="0" applyFont="1" applyFill="1" applyBorder="1"/>
    <xf numFmtId="0" fontId="1" fillId="0" borderId="27" xfId="0" applyFont="1" applyFill="1" applyBorder="1"/>
    <xf numFmtId="0" fontId="0" fillId="0" borderId="27" xfId="0" applyFont="1" applyFill="1" applyBorder="1" applyAlignment="1"/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top" wrapText="1"/>
    </xf>
    <xf numFmtId="0" fontId="8" fillId="12" borderId="35" xfId="0" applyFont="1" applyFill="1" applyBorder="1" applyAlignment="1" applyProtection="1">
      <alignment horizontal="center" wrapText="1"/>
      <protection locked="0"/>
    </xf>
    <xf numFmtId="0" fontId="12" fillId="12" borderId="35" xfId="0" applyFont="1" applyFill="1" applyBorder="1" applyAlignment="1">
      <alignment horizontal="center" wrapText="1"/>
    </xf>
    <xf numFmtId="0" fontId="8" fillId="12" borderId="35" xfId="0" applyFont="1" applyFill="1" applyBorder="1" applyAlignment="1" applyProtection="1">
      <alignment horizontal="center" vertical="center" wrapText="1"/>
      <protection locked="0"/>
    </xf>
    <xf numFmtId="0" fontId="8" fillId="12" borderId="3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33" fillId="0" borderId="27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21" fillId="0" borderId="21" xfId="0" applyFont="1" applyFill="1" applyBorder="1" applyAlignment="1"/>
    <xf numFmtId="0" fontId="8" fillId="0" borderId="11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2" fillId="0" borderId="22" xfId="0" applyFont="1" applyFill="1" applyBorder="1" applyAlignment="1">
      <alignment horizontal="left" vertical="top"/>
    </xf>
    <xf numFmtId="0" fontId="34" fillId="0" borderId="0" xfId="0" applyFont="1" applyFill="1"/>
    <xf numFmtId="0" fontId="35" fillId="0" borderId="0" xfId="0" applyFont="1" applyFill="1" applyAlignment="1"/>
    <xf numFmtId="0" fontId="36" fillId="0" borderId="0" xfId="0" applyFont="1" applyFill="1" applyAlignment="1">
      <alignment horizontal="center" wrapText="1"/>
    </xf>
    <xf numFmtId="0" fontId="2" fillId="0" borderId="4" xfId="0" applyFont="1" applyFill="1" applyBorder="1"/>
    <xf numFmtId="14" fontId="2" fillId="0" borderId="8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/>
    <xf numFmtId="0" fontId="12" fillId="0" borderId="23" xfId="0" applyFont="1" applyBorder="1" applyAlignment="1">
      <alignment horizontal="left" wrapText="1"/>
    </xf>
    <xf numFmtId="0" fontId="4" fillId="0" borderId="23" xfId="0" applyFont="1" applyBorder="1"/>
    <xf numFmtId="0" fontId="8" fillId="0" borderId="35" xfId="0" applyFont="1" applyBorder="1" applyAlignment="1">
      <alignment horizontal="center" vertical="center" wrapText="1"/>
    </xf>
    <xf numFmtId="0" fontId="4" fillId="0" borderId="35" xfId="0" applyFont="1" applyBorder="1"/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35" xfId="0" applyFont="1" applyBorder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2" xfId="0" applyFont="1" applyBorder="1"/>
    <xf numFmtId="0" fontId="8" fillId="5" borderId="11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wrapText="1"/>
    </xf>
    <xf numFmtId="0" fontId="2" fillId="5" borderId="30" xfId="0" applyFont="1" applyFill="1" applyBorder="1" applyAlignment="1">
      <alignment vertical="top" wrapText="1"/>
    </xf>
    <xf numFmtId="0" fontId="4" fillId="0" borderId="31" xfId="0" applyFont="1" applyBorder="1"/>
    <xf numFmtId="0" fontId="4" fillId="0" borderId="32" xfId="0" applyFont="1" applyBorder="1"/>
    <xf numFmtId="0" fontId="4" fillId="0" borderId="34" xfId="0" applyFont="1" applyBorder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" fillId="5" borderId="24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4" fillId="0" borderId="26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2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7" fillId="0" borderId="0" xfId="0" applyFont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4" fillId="0" borderId="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9" xfId="0" applyFont="1" applyBorder="1"/>
    <xf numFmtId="0" fontId="4" fillId="0" borderId="20" xfId="0" applyFont="1" applyBorder="1"/>
    <xf numFmtId="0" fontId="9" fillId="3" borderId="1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8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4" fillId="0" borderId="14" xfId="0" applyFont="1" applyBorder="1"/>
    <xf numFmtId="0" fontId="4" fillId="0" borderId="21" xfId="0" applyFont="1" applyBorder="1"/>
    <xf numFmtId="0" fontId="8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wrapText="1"/>
    </xf>
    <xf numFmtId="0" fontId="4" fillId="0" borderId="12" xfId="0" applyFont="1" applyFill="1" applyBorder="1"/>
    <xf numFmtId="0" fontId="4" fillId="0" borderId="13" xfId="0" applyFont="1" applyFill="1" applyBorder="1"/>
    <xf numFmtId="0" fontId="15" fillId="0" borderId="0" xfId="0" applyFont="1" applyAlignment="1">
      <alignment horizontal="left" vertical="top" wrapText="1"/>
    </xf>
    <xf numFmtId="0" fontId="10" fillId="0" borderId="1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vertical="top" wrapText="1"/>
    </xf>
    <xf numFmtId="0" fontId="22" fillId="0" borderId="11" xfId="0" applyFont="1" applyFill="1" applyBorder="1" applyAlignment="1">
      <alignment horizontal="left" vertical="top"/>
    </xf>
    <xf numFmtId="0" fontId="22" fillId="0" borderId="13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22" fillId="0" borderId="11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center" vertical="top"/>
    </xf>
    <xf numFmtId="0" fontId="21" fillId="0" borderId="11" xfId="0" applyFont="1" applyFill="1" applyBorder="1" applyAlignment="1"/>
    <xf numFmtId="0" fontId="21" fillId="0" borderId="13" xfId="0" applyFont="1" applyFill="1" applyBorder="1" applyAlignment="1"/>
    <xf numFmtId="0" fontId="21" fillId="0" borderId="11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2" fillId="0" borderId="11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11" borderId="11" xfId="0" applyFont="1" applyFill="1" applyBorder="1" applyAlignment="1">
      <alignment horizontal="center" vertical="top" wrapText="1"/>
    </xf>
    <xf numFmtId="0" fontId="21" fillId="3" borderId="11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vertical="top" wrapText="1"/>
    </xf>
    <xf numFmtId="0" fontId="25" fillId="0" borderId="0" xfId="0" applyFont="1"/>
    <xf numFmtId="0" fontId="26" fillId="0" borderId="0" xfId="0" applyFont="1"/>
    <xf numFmtId="0" fontId="22" fillId="3" borderId="11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/>
    </xf>
    <xf numFmtId="0" fontId="21" fillId="3" borderId="11" xfId="0" applyFont="1" applyFill="1" applyBorder="1" applyAlignment="1"/>
    <xf numFmtId="0" fontId="21" fillId="3" borderId="12" xfId="0" applyFont="1" applyFill="1" applyBorder="1" applyAlignment="1">
      <alignment horizontal="center"/>
    </xf>
    <xf numFmtId="0" fontId="21" fillId="3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65"/>
  <sheetViews>
    <sheetView tabSelected="1" topLeftCell="A10" workbookViewId="0">
      <selection activeCell="J58" sqref="J58"/>
    </sheetView>
  </sheetViews>
  <sheetFormatPr defaultColWidth="12.625" defaultRowHeight="15" customHeight="1"/>
  <cols>
    <col min="1" max="1" width="13.5" customWidth="1"/>
    <col min="2" max="2" width="13" customWidth="1"/>
    <col min="3" max="3" width="14.5" customWidth="1"/>
    <col min="4" max="4" width="9" customWidth="1"/>
    <col min="5" max="6" width="8.25" customWidth="1"/>
    <col min="7" max="7" width="14.25" customWidth="1"/>
    <col min="8" max="8" width="15.75" customWidth="1"/>
    <col min="9" max="9" width="8.5" customWidth="1"/>
    <col min="10" max="10" width="13.125" customWidth="1"/>
    <col min="11" max="11" width="14.5" customWidth="1"/>
    <col min="12" max="12" width="10" customWidth="1"/>
    <col min="13" max="13" width="11" customWidth="1"/>
    <col min="14" max="14" width="7.125" customWidth="1"/>
    <col min="15" max="26" width="7.625" customWidth="1"/>
  </cols>
  <sheetData>
    <row r="1" spans="1:18">
      <c r="A1" s="1"/>
      <c r="D1" s="2"/>
      <c r="E1" s="2"/>
      <c r="F1" s="2"/>
      <c r="G1" s="2"/>
      <c r="H1" s="2"/>
      <c r="I1" s="2"/>
      <c r="J1" s="2"/>
      <c r="K1" s="190" t="s">
        <v>0</v>
      </c>
      <c r="L1" s="166"/>
      <c r="M1" s="166"/>
      <c r="N1" s="139"/>
      <c r="O1" s="140"/>
      <c r="P1" s="140"/>
      <c r="Q1" s="140"/>
      <c r="R1" s="140"/>
    </row>
    <row r="2" spans="1:18">
      <c r="D2" s="2"/>
      <c r="E2" s="2"/>
      <c r="F2" s="2"/>
      <c r="G2" s="2"/>
      <c r="H2" s="2"/>
      <c r="I2" s="2"/>
      <c r="J2" s="2"/>
      <c r="K2" s="190" t="s">
        <v>1</v>
      </c>
      <c r="L2" s="166"/>
      <c r="M2" s="166"/>
      <c r="N2" s="139"/>
      <c r="O2" s="140"/>
      <c r="P2" s="140"/>
      <c r="Q2" s="140"/>
      <c r="R2" s="140"/>
    </row>
    <row r="3" spans="1:18">
      <c r="D3" s="2"/>
      <c r="E3" s="2"/>
      <c r="F3" s="2"/>
      <c r="G3" s="2"/>
      <c r="H3" s="2"/>
      <c r="I3" s="2"/>
      <c r="J3" s="2"/>
      <c r="K3" s="190" t="s">
        <v>2</v>
      </c>
      <c r="L3" s="166"/>
      <c r="M3" s="166"/>
      <c r="N3" s="139"/>
      <c r="O3" s="140"/>
      <c r="P3" s="140"/>
      <c r="Q3" s="140"/>
      <c r="R3" s="140"/>
    </row>
    <row r="4" spans="1:18">
      <c r="D4" s="2"/>
      <c r="E4" s="2"/>
      <c r="F4" s="2"/>
      <c r="G4" s="2"/>
      <c r="H4" s="2"/>
      <c r="I4" s="2"/>
      <c r="J4" s="2"/>
      <c r="K4" s="190"/>
      <c r="L4" s="166"/>
      <c r="M4" s="166"/>
      <c r="N4" s="139"/>
      <c r="O4" s="140"/>
      <c r="P4" s="140"/>
      <c r="Q4" s="140"/>
      <c r="R4" s="140"/>
    </row>
    <row r="5" spans="1:18">
      <c r="D5" s="2"/>
      <c r="E5" s="2"/>
      <c r="F5" s="2"/>
      <c r="G5" s="2"/>
      <c r="H5" s="2"/>
      <c r="I5" s="2"/>
      <c r="J5" s="2"/>
      <c r="K5" s="191"/>
      <c r="L5" s="166"/>
      <c r="M5" s="166"/>
      <c r="N5" s="139"/>
      <c r="O5" s="140"/>
      <c r="P5" s="140"/>
      <c r="Q5" s="140"/>
      <c r="R5" s="140"/>
    </row>
    <row r="6" spans="1:18" ht="54" customHeight="1">
      <c r="D6" s="192" t="s">
        <v>3</v>
      </c>
      <c r="E6" s="166"/>
      <c r="F6" s="166"/>
      <c r="G6" s="166"/>
      <c r="H6" s="166"/>
      <c r="I6" s="166"/>
      <c r="J6" s="166"/>
      <c r="K6" s="166"/>
      <c r="L6" s="166"/>
      <c r="M6" s="2"/>
      <c r="N6" s="141"/>
      <c r="O6" s="140"/>
      <c r="P6" s="140"/>
      <c r="Q6" s="140"/>
      <c r="R6" s="140"/>
    </row>
    <row r="7" spans="1:18">
      <c r="C7" s="193" t="s">
        <v>4</v>
      </c>
      <c r="D7" s="194"/>
      <c r="E7" s="195"/>
      <c r="F7" s="2" t="s">
        <v>5</v>
      </c>
      <c r="G7" s="2"/>
      <c r="H7" s="162" t="s">
        <v>445</v>
      </c>
      <c r="I7" s="2" t="s">
        <v>6</v>
      </c>
      <c r="J7" s="2"/>
      <c r="K7" s="2"/>
      <c r="L7" s="2"/>
      <c r="M7" s="2"/>
      <c r="N7" s="139"/>
      <c r="O7" s="140"/>
      <c r="P7" s="140"/>
      <c r="Q7" s="140"/>
      <c r="R7" s="140"/>
    </row>
    <row r="8" spans="1:18" ht="18">
      <c r="C8" s="212" t="s">
        <v>7</v>
      </c>
      <c r="D8" s="200"/>
      <c r="E8" s="200"/>
      <c r="F8" s="2"/>
      <c r="G8" s="2"/>
      <c r="H8" s="6" t="s">
        <v>8</v>
      </c>
      <c r="I8" s="7"/>
      <c r="J8" s="7"/>
      <c r="K8" s="7"/>
      <c r="L8" s="7"/>
      <c r="M8" s="7"/>
      <c r="N8" s="139"/>
      <c r="O8" s="140"/>
      <c r="P8" s="140"/>
      <c r="Q8" s="140"/>
      <c r="R8" s="140"/>
    </row>
    <row r="9" spans="1:18">
      <c r="D9" s="191" t="s">
        <v>9</v>
      </c>
      <c r="E9" s="166"/>
      <c r="F9" s="166"/>
      <c r="G9" s="166"/>
      <c r="H9" s="166"/>
      <c r="I9" s="166"/>
      <c r="J9" s="166"/>
      <c r="K9" s="166"/>
      <c r="L9" s="166"/>
      <c r="M9" s="166"/>
      <c r="N9" s="139"/>
      <c r="O9" s="140"/>
      <c r="P9" s="140"/>
      <c r="Q9" s="140"/>
      <c r="R9" s="140"/>
    </row>
    <row r="10" spans="1:18">
      <c r="E10" s="2"/>
      <c r="F10" s="2" t="s">
        <v>10</v>
      </c>
      <c r="G10" s="196" t="s">
        <v>11</v>
      </c>
      <c r="H10" s="197"/>
      <c r="I10" s="191" t="s">
        <v>12</v>
      </c>
      <c r="J10" s="166"/>
      <c r="K10" s="2" t="s">
        <v>13</v>
      </c>
      <c r="L10" s="8"/>
      <c r="M10" s="163">
        <v>44540</v>
      </c>
      <c r="N10" s="139"/>
      <c r="O10" s="140"/>
      <c r="P10" s="140"/>
      <c r="Q10" s="140"/>
      <c r="R10" s="140"/>
    </row>
    <row r="11" spans="1:18">
      <c r="E11" s="2"/>
      <c r="F11" s="2"/>
      <c r="G11" s="2"/>
      <c r="H11" s="4"/>
      <c r="I11" s="4"/>
      <c r="J11" s="4"/>
      <c r="K11" s="4"/>
      <c r="L11" s="4"/>
      <c r="M11" s="2"/>
      <c r="N11" s="139"/>
      <c r="O11" s="140"/>
      <c r="P11" s="140"/>
      <c r="Q11" s="140"/>
      <c r="R11" s="140"/>
    </row>
    <row r="12" spans="1:18">
      <c r="A12" s="190" t="s">
        <v>14</v>
      </c>
      <c r="B12" s="166"/>
      <c r="C12" s="166"/>
      <c r="D12" s="166"/>
      <c r="E12" s="166"/>
      <c r="F12" s="166"/>
      <c r="G12" s="166"/>
      <c r="H12" s="164">
        <v>36</v>
      </c>
      <c r="I12" s="2" t="s">
        <v>15</v>
      </c>
      <c r="J12" s="2"/>
      <c r="K12" s="2"/>
      <c r="L12" s="2"/>
      <c r="M12" s="2"/>
      <c r="N12" s="139"/>
      <c r="O12" s="140"/>
      <c r="P12" s="140"/>
      <c r="Q12" s="140"/>
      <c r="R12" s="140"/>
    </row>
    <row r="13" spans="1:18">
      <c r="A13" s="190" t="s">
        <v>16</v>
      </c>
      <c r="B13" s="166"/>
      <c r="C13" s="166"/>
      <c r="D13" s="166"/>
      <c r="E13" s="166"/>
      <c r="F13" s="166"/>
      <c r="G13" s="166"/>
      <c r="H13" s="164">
        <v>10745</v>
      </c>
      <c r="I13" s="2" t="s">
        <v>17</v>
      </c>
      <c r="J13" s="2"/>
      <c r="K13" s="2"/>
      <c r="L13" s="2"/>
      <c r="M13" s="2"/>
      <c r="N13" s="139"/>
      <c r="O13" s="140"/>
      <c r="P13" s="140"/>
      <c r="Q13" s="140"/>
      <c r="R13" s="140"/>
    </row>
    <row r="14" spans="1:18" ht="84.75" customHeight="1">
      <c r="D14" s="198" t="s">
        <v>18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39"/>
      <c r="O14" s="140"/>
      <c r="P14" s="140"/>
      <c r="Q14" s="140"/>
      <c r="R14" s="140"/>
    </row>
    <row r="15" spans="1:18" ht="30" customHeight="1">
      <c r="A15" s="172" t="s">
        <v>19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42"/>
      <c r="O15" s="140"/>
      <c r="P15" s="140"/>
      <c r="Q15" s="140"/>
      <c r="R15" s="140"/>
    </row>
    <row r="16" spans="1:18" ht="9.75" customHeight="1">
      <c r="A16" s="5"/>
      <c r="B16" s="5"/>
      <c r="C16" s="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39"/>
      <c r="O16" s="140"/>
      <c r="P16" s="140"/>
      <c r="Q16" s="140"/>
      <c r="R16" s="140"/>
    </row>
    <row r="17" spans="1:26" ht="15" customHeight="1">
      <c r="B17" s="213" t="s">
        <v>20</v>
      </c>
      <c r="C17" s="213" t="s">
        <v>21</v>
      </c>
      <c r="D17" s="207" t="s">
        <v>22</v>
      </c>
      <c r="E17" s="178"/>
      <c r="F17" s="178"/>
      <c r="G17" s="178"/>
      <c r="H17" s="178"/>
      <c r="I17" s="178"/>
      <c r="J17" s="178"/>
      <c r="K17" s="178"/>
      <c r="L17" s="178"/>
      <c r="M17" s="177"/>
      <c r="N17" s="139"/>
      <c r="O17" s="140"/>
      <c r="P17" s="140"/>
      <c r="Q17" s="140"/>
      <c r="R17" s="140"/>
    </row>
    <row r="18" spans="1:26" ht="15" customHeight="1">
      <c r="B18" s="214"/>
      <c r="C18" s="214"/>
      <c r="D18" s="211" t="s">
        <v>23</v>
      </c>
      <c r="E18" s="200"/>
      <c r="F18" s="201"/>
      <c r="G18" s="208" t="s">
        <v>24</v>
      </c>
      <c r="H18" s="200"/>
      <c r="I18" s="201"/>
      <c r="J18" s="211" t="s">
        <v>25</v>
      </c>
      <c r="K18" s="201"/>
      <c r="L18" s="211" t="s">
        <v>26</v>
      </c>
      <c r="M18" s="201"/>
      <c r="N18" s="139"/>
      <c r="O18" s="140"/>
      <c r="P18" s="140"/>
      <c r="Q18" s="140"/>
      <c r="R18" s="140"/>
    </row>
    <row r="19" spans="1:26" ht="7.5" customHeight="1">
      <c r="B19" s="214"/>
      <c r="C19" s="214"/>
      <c r="D19" s="209"/>
      <c r="E19" s="166"/>
      <c r="F19" s="210"/>
      <c r="G19" s="209"/>
      <c r="H19" s="166"/>
      <c r="I19" s="210"/>
      <c r="J19" s="209"/>
      <c r="K19" s="210"/>
      <c r="L19" s="209"/>
      <c r="M19" s="210"/>
      <c r="N19" s="139"/>
      <c r="O19" s="140"/>
      <c r="P19" s="140"/>
      <c r="Q19" s="140"/>
      <c r="R19" s="140"/>
    </row>
    <row r="20" spans="1:26" ht="18.75" customHeight="1">
      <c r="B20" s="214"/>
      <c r="C20" s="214"/>
      <c r="D20" s="202"/>
      <c r="E20" s="203"/>
      <c r="F20" s="204"/>
      <c r="G20" s="202"/>
      <c r="H20" s="203"/>
      <c r="I20" s="204"/>
      <c r="J20" s="202"/>
      <c r="K20" s="204"/>
      <c r="L20" s="202"/>
      <c r="M20" s="204"/>
      <c r="N20" s="139"/>
      <c r="O20" s="140"/>
      <c r="P20" s="140"/>
      <c r="Q20" s="140"/>
      <c r="R20" s="140"/>
    </row>
    <row r="21" spans="1:26" ht="74.25" customHeight="1">
      <c r="B21" s="214"/>
      <c r="C21" s="215"/>
      <c r="D21" s="207" t="s">
        <v>27</v>
      </c>
      <c r="E21" s="178"/>
      <c r="F21" s="177"/>
      <c r="G21" s="207" t="s">
        <v>27</v>
      </c>
      <c r="H21" s="178"/>
      <c r="I21" s="177"/>
      <c r="J21" s="207" t="s">
        <v>27</v>
      </c>
      <c r="K21" s="177"/>
      <c r="L21" s="207" t="s">
        <v>27</v>
      </c>
      <c r="M21" s="177"/>
      <c r="N21" s="139"/>
      <c r="O21" s="140"/>
      <c r="P21" s="140"/>
      <c r="Q21" s="140"/>
      <c r="R21" s="140"/>
    </row>
    <row r="22" spans="1:26" ht="15.75" customHeight="1">
      <c r="B22" s="214"/>
      <c r="C22" s="216" t="s">
        <v>28</v>
      </c>
      <c r="D22" s="199" t="s">
        <v>28</v>
      </c>
      <c r="E22" s="200"/>
      <c r="F22" s="201"/>
      <c r="G22" s="199" t="s">
        <v>28</v>
      </c>
      <c r="H22" s="200"/>
      <c r="I22" s="201"/>
      <c r="J22" s="199" t="s">
        <v>28</v>
      </c>
      <c r="K22" s="201"/>
      <c r="L22" s="199" t="s">
        <v>28</v>
      </c>
      <c r="M22" s="201"/>
      <c r="N22" s="139"/>
      <c r="O22" s="140"/>
      <c r="P22" s="140"/>
      <c r="Q22" s="140"/>
      <c r="R22" s="140"/>
    </row>
    <row r="23" spans="1:26" ht="15.75" customHeight="1">
      <c r="B23" s="215"/>
      <c r="C23" s="215"/>
      <c r="D23" s="202"/>
      <c r="E23" s="203"/>
      <c r="F23" s="204"/>
      <c r="G23" s="202"/>
      <c r="H23" s="203"/>
      <c r="I23" s="204"/>
      <c r="J23" s="202"/>
      <c r="K23" s="204"/>
      <c r="L23" s="202"/>
      <c r="M23" s="204"/>
      <c r="N23" s="139"/>
      <c r="O23" s="140"/>
      <c r="P23" s="140"/>
      <c r="Q23" s="140"/>
      <c r="R23" s="140"/>
    </row>
    <row r="24" spans="1:26" ht="33" customHeight="1">
      <c r="B24" s="12" t="s">
        <v>29</v>
      </c>
      <c r="C24" s="13">
        <v>4</v>
      </c>
      <c r="D24" s="205">
        <v>4</v>
      </c>
      <c r="E24" s="178"/>
      <c r="F24" s="177"/>
      <c r="G24" s="205">
        <f>'Форма 1'!E79</f>
        <v>0</v>
      </c>
      <c r="H24" s="178"/>
      <c r="I24" s="177"/>
      <c r="J24" s="205">
        <v>0</v>
      </c>
      <c r="K24" s="177"/>
      <c r="L24" s="206">
        <f>'Форма 1'!G79</f>
        <v>0</v>
      </c>
      <c r="M24" s="177"/>
      <c r="N24" s="139"/>
      <c r="O24" s="140"/>
      <c r="P24" s="140"/>
      <c r="Q24" s="140"/>
      <c r="R24" s="140"/>
    </row>
    <row r="25" spans="1:26" ht="27" customHeight="1">
      <c r="B25" s="12" t="s">
        <v>30</v>
      </c>
      <c r="C25" s="127">
        <f>'Форма 1'!C80</f>
        <v>5</v>
      </c>
      <c r="D25" s="217">
        <f>'Форма 1'!D80</f>
        <v>5</v>
      </c>
      <c r="E25" s="218"/>
      <c r="F25" s="219"/>
      <c r="G25" s="217">
        <f>'Форма 1'!E80</f>
        <v>0</v>
      </c>
      <c r="H25" s="218"/>
      <c r="I25" s="219"/>
      <c r="J25" s="217">
        <f>'Форма 1'!F80</f>
        <v>0</v>
      </c>
      <c r="K25" s="219"/>
      <c r="L25" s="221">
        <f>'Форма 1'!G80</f>
        <v>0</v>
      </c>
      <c r="M25" s="219"/>
      <c r="N25" s="143"/>
      <c r="O25" s="140"/>
      <c r="P25" s="140"/>
      <c r="Q25" s="140"/>
      <c r="R25" s="140"/>
    </row>
    <row r="26" spans="1:26" ht="15.75" customHeight="1">
      <c r="A26" s="14"/>
      <c r="B26" s="14"/>
      <c r="C26" s="14"/>
      <c r="D26" s="15"/>
      <c r="E26" s="16"/>
      <c r="F26" s="16"/>
      <c r="G26" s="15"/>
      <c r="H26" s="16"/>
      <c r="I26" s="16"/>
      <c r="J26" s="15"/>
      <c r="K26" s="16"/>
      <c r="L26" s="15"/>
      <c r="M26" s="16"/>
      <c r="N26" s="143"/>
      <c r="O26" s="144"/>
      <c r="P26" s="144"/>
      <c r="Q26" s="144"/>
      <c r="R26" s="144"/>
      <c r="S26" s="15"/>
      <c r="T26" s="15"/>
      <c r="U26" s="15"/>
      <c r="V26" s="15"/>
      <c r="W26" s="15"/>
      <c r="X26" s="15"/>
      <c r="Y26" s="15"/>
      <c r="Z26" s="15"/>
    </row>
    <row r="27" spans="1:26" ht="15.75" customHeight="1">
      <c r="A27" s="14"/>
      <c r="B27" s="14"/>
      <c r="C27" s="14"/>
      <c r="D27" s="15"/>
      <c r="E27" s="16"/>
      <c r="F27" s="16"/>
      <c r="G27" s="15"/>
      <c r="H27" s="16"/>
      <c r="I27" s="16"/>
      <c r="J27" s="15"/>
      <c r="K27" s="16"/>
      <c r="L27" s="15"/>
      <c r="M27" s="16"/>
      <c r="N27" s="143"/>
      <c r="O27" s="144"/>
      <c r="P27" s="144"/>
      <c r="Q27" s="144"/>
      <c r="R27" s="144"/>
      <c r="S27" s="15"/>
      <c r="T27" s="15"/>
      <c r="U27" s="15"/>
      <c r="V27" s="15"/>
      <c r="W27" s="15"/>
      <c r="X27" s="15"/>
      <c r="Y27" s="15"/>
      <c r="Z27" s="15"/>
    </row>
    <row r="28" spans="1:26" ht="15.75" customHeight="1">
      <c r="A28" s="222" t="s">
        <v>31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45"/>
      <c r="O28" s="144"/>
      <c r="P28" s="144"/>
      <c r="Q28" s="144"/>
      <c r="R28" s="144"/>
      <c r="S28" s="15"/>
      <c r="T28" s="15"/>
      <c r="U28" s="15"/>
      <c r="V28" s="15"/>
      <c r="W28" s="15"/>
      <c r="X28" s="15"/>
      <c r="Y28" s="15"/>
      <c r="Z28" s="15"/>
    </row>
    <row r="29" spans="1:26" ht="46.5" customHeight="1">
      <c r="A29" s="223" t="s">
        <v>32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45"/>
      <c r="O29" s="140"/>
      <c r="P29" s="140"/>
      <c r="Q29" s="140"/>
      <c r="R29" s="140"/>
    </row>
    <row r="30" spans="1:26" ht="17.25" customHeight="1">
      <c r="A30" s="226" t="s">
        <v>33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39"/>
      <c r="O30" s="140"/>
      <c r="P30" s="140"/>
      <c r="Q30" s="140"/>
      <c r="R30" s="140"/>
    </row>
    <row r="31" spans="1:26" ht="35.25" customHeight="1">
      <c r="A31" s="227" t="s">
        <v>34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44"/>
      <c r="O31" s="140"/>
      <c r="P31" s="140"/>
      <c r="Q31" s="140"/>
      <c r="R31" s="140"/>
    </row>
    <row r="32" spans="1:26" ht="15" hidden="1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46"/>
      <c r="O32" s="144"/>
      <c r="P32" s="144"/>
      <c r="Q32" s="144"/>
      <c r="R32" s="144"/>
      <c r="S32" s="15"/>
      <c r="T32" s="15"/>
      <c r="U32" s="15"/>
      <c r="V32" s="15"/>
      <c r="W32" s="15"/>
      <c r="X32" s="15"/>
      <c r="Y32" s="15"/>
      <c r="Z32" s="15"/>
    </row>
    <row r="33" spans="1:18" ht="31.5" customHeight="1">
      <c r="A33" s="213" t="s">
        <v>20</v>
      </c>
      <c r="B33" s="213"/>
      <c r="C33" s="225" t="s">
        <v>35</v>
      </c>
      <c r="D33" s="225" t="s">
        <v>36</v>
      </c>
      <c r="E33" s="176" t="s">
        <v>37</v>
      </c>
      <c r="F33" s="178"/>
      <c r="G33" s="178"/>
      <c r="H33" s="178"/>
      <c r="I33" s="178"/>
      <c r="J33" s="178"/>
      <c r="K33" s="177"/>
      <c r="L33" s="225" t="s">
        <v>38</v>
      </c>
      <c r="M33" s="225" t="s">
        <v>39</v>
      </c>
      <c r="N33" s="139"/>
      <c r="O33" s="140"/>
      <c r="P33" s="140"/>
      <c r="Q33" s="140"/>
      <c r="R33" s="140"/>
    </row>
    <row r="34" spans="1:18" ht="106.5" customHeight="1">
      <c r="A34" s="215"/>
      <c r="B34" s="215"/>
      <c r="C34" s="214"/>
      <c r="D34" s="214"/>
      <c r="E34" s="18" t="s">
        <v>40</v>
      </c>
      <c r="F34" s="18" t="s">
        <v>41</v>
      </c>
      <c r="G34" s="18" t="s">
        <v>42</v>
      </c>
      <c r="H34" s="18" t="s">
        <v>43</v>
      </c>
      <c r="I34" s="18" t="s">
        <v>44</v>
      </c>
      <c r="J34" s="11" t="s">
        <v>45</v>
      </c>
      <c r="K34" s="18" t="s">
        <v>46</v>
      </c>
      <c r="L34" s="214"/>
      <c r="M34" s="214"/>
      <c r="N34" s="139"/>
      <c r="O34" s="140"/>
      <c r="P34" s="140"/>
      <c r="Q34" s="140"/>
      <c r="R34" s="140"/>
    </row>
    <row r="35" spans="1:18" ht="19.5" customHeight="1">
      <c r="A35" s="224" t="s">
        <v>29</v>
      </c>
      <c r="B35" s="121" t="s">
        <v>47</v>
      </c>
      <c r="C35" s="118">
        <v>4764</v>
      </c>
      <c r="D35" s="119">
        <v>130</v>
      </c>
      <c r="E35" s="119">
        <v>24</v>
      </c>
      <c r="F35" s="119">
        <v>1</v>
      </c>
      <c r="G35" s="119">
        <v>3</v>
      </c>
      <c r="H35" s="119">
        <v>10</v>
      </c>
      <c r="I35" s="119">
        <v>30</v>
      </c>
      <c r="J35" s="119">
        <v>15</v>
      </c>
      <c r="K35" s="120">
        <v>71</v>
      </c>
      <c r="L35" s="120">
        <v>116</v>
      </c>
      <c r="M35" s="120">
        <v>77</v>
      </c>
      <c r="N35" s="147"/>
      <c r="O35" s="130"/>
      <c r="P35" s="147"/>
      <c r="Q35" s="140"/>
      <c r="R35" s="140"/>
    </row>
    <row r="36" spans="1:18" ht="15" customHeight="1">
      <c r="A36" s="214"/>
      <c r="B36" s="121" t="s">
        <v>48</v>
      </c>
      <c r="C36" s="118">
        <v>3105</v>
      </c>
      <c r="D36" s="119">
        <v>149</v>
      </c>
      <c r="E36" s="119">
        <v>32</v>
      </c>
      <c r="F36" s="119">
        <v>10</v>
      </c>
      <c r="G36" s="119">
        <v>8</v>
      </c>
      <c r="H36" s="119">
        <v>34</v>
      </c>
      <c r="I36" s="119">
        <v>12</v>
      </c>
      <c r="J36" s="119">
        <v>6</v>
      </c>
      <c r="K36" s="120">
        <v>60</v>
      </c>
      <c r="L36" s="120">
        <v>117</v>
      </c>
      <c r="M36" s="120">
        <v>68</v>
      </c>
      <c r="N36" s="147"/>
      <c r="O36" s="130"/>
      <c r="P36" s="147"/>
      <c r="Q36" s="140"/>
      <c r="R36" s="140"/>
    </row>
    <row r="37" spans="1:18" ht="14.25" customHeight="1">
      <c r="A37" s="214"/>
      <c r="B37" s="121" t="s">
        <v>49</v>
      </c>
      <c r="C37" s="118">
        <v>1685</v>
      </c>
      <c r="D37" s="119">
        <v>119</v>
      </c>
      <c r="E37" s="119">
        <v>31</v>
      </c>
      <c r="F37" s="119">
        <v>10</v>
      </c>
      <c r="G37" s="119">
        <v>12</v>
      </c>
      <c r="H37" s="119">
        <v>51</v>
      </c>
      <c r="I37" s="119">
        <v>5</v>
      </c>
      <c r="J37" s="119">
        <v>3</v>
      </c>
      <c r="K37" s="120">
        <v>61</v>
      </c>
      <c r="L37" s="120">
        <v>89</v>
      </c>
      <c r="M37" s="120">
        <v>44</v>
      </c>
      <c r="N37" s="147"/>
      <c r="O37" s="130"/>
      <c r="P37" s="147"/>
      <c r="Q37" s="140"/>
      <c r="R37" s="140"/>
    </row>
    <row r="38" spans="1:18" ht="12" customHeight="1">
      <c r="A38" s="214"/>
      <c r="B38" s="122" t="s">
        <v>50</v>
      </c>
      <c r="C38" s="118">
        <v>679</v>
      </c>
      <c r="D38" s="119">
        <v>21</v>
      </c>
      <c r="E38" s="119">
        <v>9</v>
      </c>
      <c r="F38" s="119">
        <v>15</v>
      </c>
      <c r="G38" s="119">
        <v>3</v>
      </c>
      <c r="H38" s="119">
        <v>8</v>
      </c>
      <c r="I38" s="119">
        <v>2</v>
      </c>
      <c r="J38" s="119">
        <v>0</v>
      </c>
      <c r="K38" s="120">
        <v>4</v>
      </c>
      <c r="L38" s="120">
        <v>16</v>
      </c>
      <c r="M38" s="120">
        <v>9</v>
      </c>
      <c r="N38" s="147"/>
      <c r="O38" s="130"/>
      <c r="P38" s="147"/>
      <c r="Q38" s="140"/>
      <c r="R38" s="140"/>
    </row>
    <row r="39" spans="1:18" ht="15.75" customHeight="1">
      <c r="A39" s="215"/>
      <c r="B39" s="123" t="s">
        <v>51</v>
      </c>
      <c r="C39" s="124">
        <f>SUM(C35:C38)</f>
        <v>10233</v>
      </c>
      <c r="D39" s="124">
        <f t="shared" ref="D39:J39" si="0">SUM(D35:D38)</f>
        <v>419</v>
      </c>
      <c r="E39" s="124">
        <f t="shared" si="0"/>
        <v>96</v>
      </c>
      <c r="F39" s="124">
        <f t="shared" si="0"/>
        <v>36</v>
      </c>
      <c r="G39" s="124">
        <f t="shared" si="0"/>
        <v>26</v>
      </c>
      <c r="H39" s="124">
        <f t="shared" si="0"/>
        <v>103</v>
      </c>
      <c r="I39" s="124">
        <f t="shared" si="0"/>
        <v>49</v>
      </c>
      <c r="J39" s="124">
        <f t="shared" si="0"/>
        <v>24</v>
      </c>
      <c r="K39" s="120">
        <v>196</v>
      </c>
      <c r="L39" s="120">
        <v>338</v>
      </c>
      <c r="M39" s="120">
        <v>198</v>
      </c>
      <c r="N39" s="147"/>
      <c r="O39" s="130"/>
      <c r="P39" s="147"/>
      <c r="Q39" s="140"/>
      <c r="R39" s="140"/>
    </row>
    <row r="40" spans="1:18" ht="15" customHeight="1">
      <c r="A40" s="224" t="s">
        <v>30</v>
      </c>
      <c r="B40" s="21" t="s">
        <v>52</v>
      </c>
      <c r="C40" s="125">
        <v>4925</v>
      </c>
      <c r="D40" s="125">
        <f>'Форма 2'!E297</f>
        <v>87</v>
      </c>
      <c r="E40" s="125">
        <f>'Форма 2'!F297</f>
        <v>13</v>
      </c>
      <c r="F40" s="125">
        <f>'Форма 2'!G297</f>
        <v>3</v>
      </c>
      <c r="G40" s="125">
        <f>'Форма 2'!H297</f>
        <v>2</v>
      </c>
      <c r="H40" s="125">
        <f>'Форма 2'!I297</f>
        <v>5</v>
      </c>
      <c r="I40" s="125">
        <f>'Форма 2'!J297</f>
        <v>17</v>
      </c>
      <c r="J40" s="125">
        <f>'Форма 2'!K297</f>
        <v>13</v>
      </c>
      <c r="K40" s="125">
        <f>'Форма 2'!L297</f>
        <v>47</v>
      </c>
      <c r="L40" s="125">
        <f>'Форма 2'!M297</f>
        <v>207</v>
      </c>
      <c r="M40" s="125">
        <f>'Форма 2'!N297</f>
        <v>28</v>
      </c>
      <c r="N40" s="139"/>
      <c r="O40" s="140"/>
      <c r="P40" s="140"/>
      <c r="Q40" s="140"/>
      <c r="R40" s="140"/>
    </row>
    <row r="41" spans="1:18" ht="15" customHeight="1">
      <c r="A41" s="214"/>
      <c r="B41" s="21" t="s">
        <v>53</v>
      </c>
      <c r="C41" s="32">
        <v>3326</v>
      </c>
      <c r="D41" s="32">
        <f>'Форма 2'!E298</f>
        <v>106</v>
      </c>
      <c r="E41" s="32">
        <f>'Форма 2'!F298</f>
        <v>21</v>
      </c>
      <c r="F41" s="32">
        <f>'Форма 2'!G298</f>
        <v>5</v>
      </c>
      <c r="G41" s="32">
        <f>'Форма 2'!H298</f>
        <v>10</v>
      </c>
      <c r="H41" s="32">
        <f>'Форма 2'!I298</f>
        <v>23</v>
      </c>
      <c r="I41" s="32">
        <f>'Форма 2'!J298</f>
        <v>43</v>
      </c>
      <c r="J41" s="32">
        <f>'Форма 2'!K298</f>
        <v>25</v>
      </c>
      <c r="K41" s="32">
        <f>'Форма 2'!L298</f>
        <v>51</v>
      </c>
      <c r="L41" s="32">
        <f>'Форма 2'!M298</f>
        <v>175</v>
      </c>
      <c r="M41" s="32">
        <f>'Форма 2'!N298</f>
        <v>34</v>
      </c>
      <c r="N41" s="139"/>
      <c r="O41" s="140"/>
      <c r="P41" s="140"/>
      <c r="Q41" s="140"/>
      <c r="R41" s="140"/>
    </row>
    <row r="42" spans="1:18" ht="15" customHeight="1">
      <c r="A42" s="214"/>
      <c r="B42" s="21" t="s">
        <v>54</v>
      </c>
      <c r="C42" s="32">
        <v>1818</v>
      </c>
      <c r="D42" s="32">
        <f>'Форма 2'!E299</f>
        <v>117</v>
      </c>
      <c r="E42" s="32">
        <f>'Форма 2'!F299</f>
        <v>16</v>
      </c>
      <c r="F42" s="32">
        <f>'Форма 2'!G299</f>
        <v>9</v>
      </c>
      <c r="G42" s="32">
        <f>'Форма 2'!H299</f>
        <v>9</v>
      </c>
      <c r="H42" s="32">
        <f>'Форма 2'!I299</f>
        <v>35</v>
      </c>
      <c r="I42" s="32">
        <f>'Форма 2'!J299</f>
        <v>16</v>
      </c>
      <c r="J42" s="32">
        <f>'Форма 2'!K299</f>
        <v>10</v>
      </c>
      <c r="K42" s="32">
        <f>'Форма 2'!L299</f>
        <v>43</v>
      </c>
      <c r="L42" s="32">
        <f>'Форма 2'!M299</f>
        <v>124</v>
      </c>
      <c r="M42" s="32">
        <f>'Форма 2'!N299</f>
        <v>34</v>
      </c>
      <c r="N42" s="139"/>
      <c r="O42" s="140"/>
      <c r="P42" s="140"/>
      <c r="Q42" s="140"/>
      <c r="R42" s="140"/>
    </row>
    <row r="43" spans="1:18" ht="15" customHeight="1">
      <c r="A43" s="214"/>
      <c r="B43" s="21" t="s">
        <v>55</v>
      </c>
      <c r="C43" s="32">
        <v>676</v>
      </c>
      <c r="D43" s="32">
        <f>'Форма 2'!E300</f>
        <v>18</v>
      </c>
      <c r="E43" s="32">
        <f>'Форма 2'!F300</f>
        <v>9</v>
      </c>
      <c r="F43" s="32">
        <f>'Форма 2'!G300</f>
        <v>8</v>
      </c>
      <c r="G43" s="32">
        <f>'Форма 2'!H300</f>
        <v>8</v>
      </c>
      <c r="H43" s="32">
        <f>'Форма 2'!I300</f>
        <v>10</v>
      </c>
      <c r="I43" s="32">
        <f>'Форма 2'!J300</f>
        <v>4</v>
      </c>
      <c r="J43" s="32">
        <f>'Форма 2'!K300</f>
        <v>1</v>
      </c>
      <c r="K43" s="32">
        <f>'Форма 2'!L300</f>
        <v>8</v>
      </c>
      <c r="L43" s="32">
        <f>'Форма 2'!M300</f>
        <v>32</v>
      </c>
      <c r="M43" s="32">
        <f>'Форма 2'!N300</f>
        <v>3</v>
      </c>
      <c r="N43" s="139"/>
      <c r="O43" s="140"/>
      <c r="P43" s="140"/>
      <c r="Q43" s="140"/>
      <c r="R43" s="140"/>
    </row>
    <row r="44" spans="1:18" ht="15" customHeight="1">
      <c r="A44" s="215"/>
      <c r="B44" s="22" t="s">
        <v>56</v>
      </c>
      <c r="C44" s="126">
        <f t="shared" ref="C44" si="1">SUM(C40:C43)</f>
        <v>10745</v>
      </c>
      <c r="D44" s="126">
        <f t="shared" ref="D44:M44" si="2">SUM(D40:D43)</f>
        <v>328</v>
      </c>
      <c r="E44" s="126">
        <f t="shared" si="2"/>
        <v>59</v>
      </c>
      <c r="F44" s="126">
        <f t="shared" si="2"/>
        <v>25</v>
      </c>
      <c r="G44" s="126">
        <f t="shared" si="2"/>
        <v>29</v>
      </c>
      <c r="H44" s="126">
        <f t="shared" si="2"/>
        <v>73</v>
      </c>
      <c r="I44" s="126">
        <f t="shared" si="2"/>
        <v>80</v>
      </c>
      <c r="J44" s="126">
        <f t="shared" si="2"/>
        <v>49</v>
      </c>
      <c r="K44" s="126">
        <f t="shared" si="2"/>
        <v>149</v>
      </c>
      <c r="L44" s="126">
        <f t="shared" si="2"/>
        <v>538</v>
      </c>
      <c r="M44" s="126">
        <f t="shared" si="2"/>
        <v>99</v>
      </c>
      <c r="N44" s="139"/>
      <c r="O44" s="140"/>
      <c r="P44" s="140"/>
      <c r="Q44" s="140"/>
      <c r="R44" s="140"/>
    </row>
    <row r="45" spans="1:18" ht="40.5" customHeight="1">
      <c r="A45" s="220" t="s">
        <v>57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39"/>
      <c r="O45" s="140"/>
      <c r="P45" s="140"/>
      <c r="Q45" s="140"/>
      <c r="R45" s="140"/>
    </row>
    <row r="46" spans="1:18" ht="15" customHeight="1">
      <c r="A46" s="220" t="s">
        <v>58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39"/>
      <c r="O46" s="140"/>
      <c r="P46" s="140"/>
      <c r="Q46" s="140"/>
      <c r="R46" s="140"/>
    </row>
    <row r="47" spans="1:18" ht="15" customHeight="1">
      <c r="A47" s="220" t="s">
        <v>59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39"/>
      <c r="O47" s="140"/>
      <c r="P47" s="140"/>
      <c r="Q47" s="140"/>
      <c r="R47" s="140"/>
    </row>
    <row r="48" spans="1:18" ht="12.75" customHeight="1">
      <c r="A48" s="220" t="s">
        <v>60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39"/>
      <c r="O48" s="140"/>
      <c r="P48" s="140"/>
      <c r="Q48" s="140"/>
      <c r="R48" s="140"/>
    </row>
    <row r="49" spans="1:18" ht="15" customHeight="1">
      <c r="A49" s="23"/>
      <c r="B49" s="23"/>
      <c r="C49" s="24"/>
      <c r="D49" s="24"/>
      <c r="E49" s="24"/>
      <c r="F49" s="25"/>
      <c r="G49" s="25"/>
      <c r="H49" s="24"/>
      <c r="I49" s="24"/>
      <c r="J49" s="24"/>
      <c r="K49" s="24"/>
      <c r="L49" s="25"/>
      <c r="M49" s="26"/>
      <c r="N49" s="139"/>
      <c r="O49" s="140"/>
      <c r="P49" s="140"/>
      <c r="Q49" s="140"/>
      <c r="R49" s="140"/>
    </row>
    <row r="50" spans="1:18" ht="15" customHeight="1">
      <c r="A50" s="23"/>
      <c r="B50" s="23"/>
      <c r="C50" s="24"/>
      <c r="D50" s="24"/>
      <c r="E50" s="24"/>
      <c r="F50" s="25"/>
      <c r="G50" s="25"/>
      <c r="H50" s="24"/>
      <c r="I50" s="24"/>
      <c r="J50" s="24"/>
      <c r="K50" s="24"/>
      <c r="L50" s="25"/>
      <c r="M50" s="26"/>
      <c r="N50" s="139"/>
      <c r="O50" s="140"/>
      <c r="P50" s="140"/>
      <c r="Q50" s="140"/>
      <c r="R50" s="140"/>
    </row>
    <row r="51" spans="1:18" ht="18.75" customHeight="1">
      <c r="A51" s="198" t="s">
        <v>61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39"/>
      <c r="O51" s="140"/>
      <c r="P51" s="140"/>
      <c r="Q51" s="140"/>
      <c r="R51" s="140"/>
    </row>
    <row r="52" spans="1:18" ht="29.25" customHeight="1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39"/>
      <c r="O52" s="140"/>
      <c r="P52" s="140"/>
      <c r="Q52" s="140"/>
      <c r="R52" s="140"/>
    </row>
    <row r="53" spans="1:18" ht="27" customHeight="1">
      <c r="A53" s="171" t="s">
        <v>62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39"/>
      <c r="O53" s="140"/>
      <c r="P53" s="140"/>
      <c r="Q53" s="140"/>
      <c r="R53" s="140"/>
    </row>
    <row r="54" spans="1:18" ht="15" customHeight="1">
      <c r="A54" s="172" t="s">
        <v>63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39"/>
      <c r="O54" s="140"/>
      <c r="P54" s="140"/>
      <c r="Q54" s="140"/>
      <c r="R54" s="140"/>
    </row>
    <row r="55" spans="1:18" ht="39.75" customHeight="1">
      <c r="A55" s="28"/>
      <c r="B55" s="169" t="s">
        <v>20</v>
      </c>
      <c r="C55" s="173" t="s">
        <v>64</v>
      </c>
      <c r="D55" s="173" t="s">
        <v>65</v>
      </c>
      <c r="E55" s="170"/>
      <c r="F55" s="170"/>
      <c r="G55" s="169" t="s">
        <v>66</v>
      </c>
      <c r="H55" s="169" t="s">
        <v>67</v>
      </c>
      <c r="I55" s="169" t="s">
        <v>68</v>
      </c>
      <c r="J55" s="169" t="s">
        <v>69</v>
      </c>
      <c r="K55" s="169" t="s">
        <v>70</v>
      </c>
      <c r="L55" s="29"/>
      <c r="M55" s="29"/>
      <c r="N55" s="139"/>
      <c r="O55" s="140"/>
      <c r="P55" s="140"/>
      <c r="Q55" s="140"/>
      <c r="R55" s="140"/>
    </row>
    <row r="56" spans="1:18" ht="61.5" customHeight="1">
      <c r="A56" s="28"/>
      <c r="B56" s="170"/>
      <c r="C56" s="170"/>
      <c r="D56" s="133" t="s">
        <v>71</v>
      </c>
      <c r="E56" s="133" t="s">
        <v>72</v>
      </c>
      <c r="F56" s="133" t="s">
        <v>73</v>
      </c>
      <c r="G56" s="170"/>
      <c r="H56" s="170"/>
      <c r="I56" s="170"/>
      <c r="J56" s="170"/>
      <c r="K56" s="170"/>
      <c r="L56" s="128"/>
      <c r="M56" s="128"/>
      <c r="N56" s="129"/>
      <c r="O56" s="130"/>
      <c r="P56" s="130"/>
      <c r="Q56" s="130"/>
      <c r="R56" s="130"/>
    </row>
    <row r="57" spans="1:18" ht="185.25" customHeight="1">
      <c r="A57" s="28"/>
      <c r="B57" s="134" t="s">
        <v>29</v>
      </c>
      <c r="C57" s="135">
        <v>77</v>
      </c>
      <c r="D57" s="136">
        <v>14</v>
      </c>
      <c r="E57" s="136">
        <v>21</v>
      </c>
      <c r="F57" s="136">
        <v>61</v>
      </c>
      <c r="G57" s="137" t="s">
        <v>442</v>
      </c>
      <c r="H57" s="138" t="s">
        <v>443</v>
      </c>
      <c r="I57" s="138">
        <v>48</v>
      </c>
      <c r="J57" s="137" t="s">
        <v>74</v>
      </c>
      <c r="K57" s="138" t="s">
        <v>444</v>
      </c>
      <c r="L57" s="131"/>
      <c r="M57" s="130"/>
      <c r="N57" s="132"/>
      <c r="O57" s="132"/>
      <c r="P57" s="130"/>
      <c r="Q57" s="130"/>
      <c r="R57" s="130"/>
    </row>
    <row r="58" spans="1:18" ht="118.5" customHeight="1">
      <c r="A58" s="28"/>
      <c r="B58" s="118" t="s">
        <v>30</v>
      </c>
      <c r="C58" s="118">
        <f>'Форма 3'!C78</f>
        <v>63</v>
      </c>
      <c r="D58" s="118">
        <f>'Форма 3'!D78</f>
        <v>14</v>
      </c>
      <c r="E58" s="118">
        <f>'Форма 3'!E78</f>
        <v>17</v>
      </c>
      <c r="F58" s="118">
        <f>'Форма 3'!F78</f>
        <v>34</v>
      </c>
      <c r="G58" s="118" t="s">
        <v>75</v>
      </c>
      <c r="H58" s="118" t="s">
        <v>76</v>
      </c>
      <c r="I58" s="118">
        <f>'Форма 3'!I78</f>
        <v>50</v>
      </c>
      <c r="J58" s="118" t="s">
        <v>77</v>
      </c>
      <c r="K58" s="118"/>
      <c r="L58" s="34"/>
      <c r="M58" s="34"/>
      <c r="N58" s="139"/>
      <c r="O58" s="140"/>
      <c r="P58" s="140"/>
      <c r="Q58" s="140"/>
      <c r="R58" s="140"/>
    </row>
    <row r="59" spans="1:18" ht="12" customHeight="1">
      <c r="A59" s="165" t="s">
        <v>78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39"/>
      <c r="O59" s="140"/>
      <c r="P59" s="140"/>
      <c r="Q59" s="140"/>
      <c r="R59" s="140"/>
    </row>
    <row r="60" spans="1:18" ht="37.5" customHeight="1" thickBot="1">
      <c r="A60" s="167" t="s">
        <v>79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39"/>
      <c r="O60" s="140"/>
      <c r="P60" s="140"/>
      <c r="Q60" s="140"/>
      <c r="R60" s="140"/>
    </row>
    <row r="61" spans="1:18" ht="48" customHeight="1">
      <c r="A61" s="240" t="s">
        <v>108</v>
      </c>
      <c r="B61" s="241" t="s">
        <v>20</v>
      </c>
      <c r="C61" s="207" t="s">
        <v>80</v>
      </c>
      <c r="D61" s="178"/>
      <c r="E61" s="178"/>
      <c r="F61" s="178"/>
      <c r="G61" s="178"/>
      <c r="H61" s="177"/>
      <c r="I61" s="207" t="s">
        <v>81</v>
      </c>
      <c r="J61" s="178"/>
      <c r="K61" s="178"/>
      <c r="L61" s="178"/>
      <c r="M61" s="178"/>
      <c r="N61" s="178"/>
      <c r="O61" s="178"/>
      <c r="P61" s="177"/>
    </row>
    <row r="62" spans="1:18" ht="48" customHeight="1">
      <c r="A62" s="215"/>
      <c r="B62" s="215"/>
      <c r="C62" s="12" t="s">
        <v>82</v>
      </c>
      <c r="D62" s="176" t="s">
        <v>83</v>
      </c>
      <c r="E62" s="177"/>
      <c r="F62" s="176" t="s">
        <v>84</v>
      </c>
      <c r="G62" s="177"/>
      <c r="H62" s="12" t="s">
        <v>85</v>
      </c>
      <c r="I62" s="176" t="s">
        <v>82</v>
      </c>
      <c r="J62" s="177"/>
      <c r="K62" s="176" t="s">
        <v>83</v>
      </c>
      <c r="L62" s="177"/>
      <c r="M62" s="176" t="s">
        <v>84</v>
      </c>
      <c r="N62" s="177"/>
      <c r="O62" s="176" t="s">
        <v>85</v>
      </c>
      <c r="P62" s="177"/>
    </row>
    <row r="63" spans="1:18" ht="59.25" customHeight="1">
      <c r="A63" s="148" t="s">
        <v>109</v>
      </c>
      <c r="B63" s="148" t="s">
        <v>29</v>
      </c>
      <c r="C63" s="149"/>
      <c r="D63" s="228"/>
      <c r="E63" s="229"/>
      <c r="F63" s="228"/>
      <c r="G63" s="229"/>
      <c r="H63" s="149"/>
      <c r="I63" s="228" t="s">
        <v>235</v>
      </c>
      <c r="J63" s="229"/>
      <c r="K63" s="242" t="s">
        <v>236</v>
      </c>
      <c r="L63" s="243"/>
      <c r="M63" s="244" t="s">
        <v>237</v>
      </c>
      <c r="N63" s="245"/>
      <c r="O63" s="228" t="s">
        <v>238</v>
      </c>
      <c r="P63" s="229"/>
    </row>
    <row r="64" spans="1:18" ht="48" customHeight="1">
      <c r="A64" s="150" t="s">
        <v>109</v>
      </c>
      <c r="B64" s="150" t="s">
        <v>30</v>
      </c>
      <c r="C64" s="149" t="s">
        <v>239</v>
      </c>
      <c r="D64" s="228" t="s">
        <v>240</v>
      </c>
      <c r="E64" s="229"/>
      <c r="F64" s="228" t="s">
        <v>241</v>
      </c>
      <c r="G64" s="229"/>
      <c r="H64" s="149" t="s">
        <v>242</v>
      </c>
      <c r="I64" s="228" t="s">
        <v>243</v>
      </c>
      <c r="J64" s="229"/>
      <c r="K64" s="228" t="s">
        <v>244</v>
      </c>
      <c r="L64" s="229"/>
      <c r="M64" s="228" t="s">
        <v>245</v>
      </c>
      <c r="N64" s="229"/>
      <c r="O64" s="228" t="s">
        <v>246</v>
      </c>
      <c r="P64" s="229"/>
    </row>
    <row r="65" spans="1:16" ht="36" customHeight="1">
      <c r="A65" s="150" t="s">
        <v>111</v>
      </c>
      <c r="B65" s="150" t="s">
        <v>29</v>
      </c>
      <c r="C65" s="151" t="s">
        <v>247</v>
      </c>
      <c r="D65" s="238" t="s">
        <v>248</v>
      </c>
      <c r="E65" s="239"/>
      <c r="F65" s="228" t="s">
        <v>249</v>
      </c>
      <c r="G65" s="229"/>
      <c r="H65" s="152" t="s">
        <v>250</v>
      </c>
      <c r="I65" s="238" t="s">
        <v>251</v>
      </c>
      <c r="J65" s="239"/>
      <c r="K65" s="238" t="s">
        <v>252</v>
      </c>
      <c r="L65" s="239"/>
      <c r="M65" s="238" t="s">
        <v>253</v>
      </c>
      <c r="N65" s="239"/>
      <c r="O65" s="238" t="s">
        <v>254</v>
      </c>
      <c r="P65" s="239"/>
    </row>
    <row r="66" spans="1:16" ht="44.25" customHeight="1">
      <c r="A66" s="150" t="s">
        <v>111</v>
      </c>
      <c r="B66" s="150" t="s">
        <v>30</v>
      </c>
      <c r="C66" s="149" t="s">
        <v>247</v>
      </c>
      <c r="D66" s="228" t="s">
        <v>248</v>
      </c>
      <c r="E66" s="229"/>
      <c r="F66" s="228" t="s">
        <v>249</v>
      </c>
      <c r="G66" s="229"/>
      <c r="H66" s="149" t="s">
        <v>250</v>
      </c>
      <c r="I66" s="228" t="s">
        <v>255</v>
      </c>
      <c r="J66" s="229"/>
      <c r="K66" s="228" t="s">
        <v>252</v>
      </c>
      <c r="L66" s="229"/>
      <c r="M66" s="228" t="s">
        <v>253</v>
      </c>
      <c r="N66" s="229"/>
      <c r="O66" s="228" t="s">
        <v>254</v>
      </c>
      <c r="P66" s="229"/>
    </row>
    <row r="67" spans="1:16" ht="140.25" customHeight="1">
      <c r="A67" s="150" t="s">
        <v>112</v>
      </c>
      <c r="B67" s="150" t="s">
        <v>29</v>
      </c>
      <c r="C67" s="149"/>
      <c r="D67" s="228"/>
      <c r="E67" s="229"/>
      <c r="F67" s="228"/>
      <c r="G67" s="229"/>
      <c r="H67" s="149"/>
      <c r="I67" s="228" t="s">
        <v>256</v>
      </c>
      <c r="J67" s="229"/>
      <c r="K67" s="228" t="s">
        <v>257</v>
      </c>
      <c r="L67" s="229"/>
      <c r="M67" s="228" t="s">
        <v>258</v>
      </c>
      <c r="N67" s="229"/>
      <c r="O67" s="228" t="s">
        <v>259</v>
      </c>
      <c r="P67" s="229"/>
    </row>
    <row r="68" spans="1:16" ht="40.5" customHeight="1">
      <c r="A68" s="150" t="s">
        <v>112</v>
      </c>
      <c r="B68" s="150" t="s">
        <v>30</v>
      </c>
      <c r="C68" s="149"/>
      <c r="D68" s="228"/>
      <c r="E68" s="229"/>
      <c r="F68" s="228"/>
      <c r="G68" s="229"/>
      <c r="H68" s="149"/>
      <c r="I68" s="228"/>
      <c r="J68" s="229"/>
      <c r="K68" s="228"/>
      <c r="L68" s="229"/>
      <c r="M68" s="228"/>
      <c r="N68" s="229"/>
      <c r="O68" s="228"/>
      <c r="P68" s="229"/>
    </row>
    <row r="69" spans="1:16" ht="36" customHeight="1">
      <c r="A69" s="150" t="s">
        <v>113</v>
      </c>
      <c r="B69" s="150" t="s">
        <v>29</v>
      </c>
      <c r="C69" s="149"/>
      <c r="D69" s="228"/>
      <c r="E69" s="229"/>
      <c r="F69" s="228"/>
      <c r="G69" s="229"/>
      <c r="H69" s="149"/>
      <c r="I69" s="228"/>
      <c r="J69" s="229"/>
      <c r="K69" s="228"/>
      <c r="L69" s="229"/>
      <c r="M69" s="228"/>
      <c r="N69" s="229"/>
      <c r="O69" s="228"/>
      <c r="P69" s="229"/>
    </row>
    <row r="70" spans="1:16" ht="44.25" customHeight="1">
      <c r="A70" s="150" t="s">
        <v>113</v>
      </c>
      <c r="B70" s="150" t="s">
        <v>30</v>
      </c>
      <c r="C70" s="149" t="s">
        <v>260</v>
      </c>
      <c r="D70" s="228" t="s">
        <v>257</v>
      </c>
      <c r="E70" s="229"/>
      <c r="F70" s="228" t="s">
        <v>261</v>
      </c>
      <c r="G70" s="229"/>
      <c r="H70" s="149" t="s">
        <v>262</v>
      </c>
      <c r="I70" s="228" t="s">
        <v>263</v>
      </c>
      <c r="J70" s="229"/>
      <c r="K70" s="228" t="s">
        <v>257</v>
      </c>
      <c r="L70" s="229"/>
      <c r="M70" s="228" t="s">
        <v>261</v>
      </c>
      <c r="N70" s="229"/>
      <c r="O70" s="228" t="s">
        <v>264</v>
      </c>
      <c r="P70" s="229"/>
    </row>
    <row r="71" spans="1:16" ht="140.25" customHeight="1">
      <c r="A71" s="150" t="s">
        <v>114</v>
      </c>
      <c r="B71" s="150" t="s">
        <v>29</v>
      </c>
      <c r="C71" s="149" t="s">
        <v>265</v>
      </c>
      <c r="D71" s="228" t="s">
        <v>266</v>
      </c>
      <c r="E71" s="229"/>
      <c r="F71" s="228" t="s">
        <v>267</v>
      </c>
      <c r="G71" s="229"/>
      <c r="H71" s="149" t="s">
        <v>268</v>
      </c>
      <c r="I71" s="228" t="s">
        <v>269</v>
      </c>
      <c r="J71" s="229"/>
      <c r="K71" s="228" t="s">
        <v>270</v>
      </c>
      <c r="L71" s="229"/>
      <c r="M71" s="228" t="s">
        <v>267</v>
      </c>
      <c r="N71" s="229"/>
      <c r="O71" s="228" t="s">
        <v>271</v>
      </c>
      <c r="P71" s="229"/>
    </row>
    <row r="72" spans="1:16" ht="40.5" customHeight="1">
      <c r="A72" s="150" t="s">
        <v>114</v>
      </c>
      <c r="B72" s="150" t="s">
        <v>30</v>
      </c>
      <c r="C72" s="149"/>
      <c r="D72" s="228"/>
      <c r="E72" s="229"/>
      <c r="F72" s="228"/>
      <c r="G72" s="229"/>
      <c r="H72" s="149"/>
      <c r="I72" s="228"/>
      <c r="J72" s="229"/>
      <c r="K72" s="228"/>
      <c r="L72" s="229"/>
      <c r="M72" s="228"/>
      <c r="N72" s="229"/>
      <c r="O72" s="228"/>
      <c r="P72" s="229"/>
    </row>
    <row r="73" spans="1:16" ht="40.5" customHeight="1">
      <c r="A73" s="150" t="s">
        <v>115</v>
      </c>
      <c r="B73" s="150" t="s">
        <v>29</v>
      </c>
      <c r="C73" s="149"/>
      <c r="D73" s="228"/>
      <c r="E73" s="229"/>
      <c r="F73" s="228"/>
      <c r="G73" s="229"/>
      <c r="H73" s="149"/>
      <c r="I73" s="228"/>
      <c r="J73" s="229"/>
      <c r="K73" s="228"/>
      <c r="L73" s="229"/>
      <c r="M73" s="228"/>
      <c r="N73" s="229"/>
      <c r="O73" s="228"/>
      <c r="P73" s="229"/>
    </row>
    <row r="74" spans="1:16" ht="50.25" customHeight="1">
      <c r="A74" s="150" t="s">
        <v>115</v>
      </c>
      <c r="B74" s="150" t="s">
        <v>30</v>
      </c>
      <c r="C74" s="149" t="s">
        <v>272</v>
      </c>
      <c r="D74" s="228" t="s">
        <v>273</v>
      </c>
      <c r="E74" s="229"/>
      <c r="F74" s="228" t="s">
        <v>274</v>
      </c>
      <c r="G74" s="229"/>
      <c r="H74" s="149" t="s">
        <v>275</v>
      </c>
      <c r="I74" s="228" t="s">
        <v>276</v>
      </c>
      <c r="J74" s="229"/>
      <c r="K74" s="228" t="s">
        <v>277</v>
      </c>
      <c r="L74" s="229"/>
      <c r="M74" s="228" t="s">
        <v>278</v>
      </c>
      <c r="N74" s="229"/>
      <c r="O74" s="228" t="s">
        <v>275</v>
      </c>
      <c r="P74" s="229"/>
    </row>
    <row r="75" spans="1:16" ht="36" customHeight="1">
      <c r="A75" s="150" t="s">
        <v>279</v>
      </c>
      <c r="B75" s="150" t="s">
        <v>29</v>
      </c>
      <c r="C75" s="149" t="s">
        <v>280</v>
      </c>
      <c r="D75" s="228" t="s">
        <v>281</v>
      </c>
      <c r="E75" s="229"/>
      <c r="F75" s="228" t="s">
        <v>282</v>
      </c>
      <c r="G75" s="229"/>
      <c r="H75" s="153" t="s">
        <v>283</v>
      </c>
      <c r="I75" s="228" t="s">
        <v>284</v>
      </c>
      <c r="J75" s="229"/>
      <c r="K75" s="228" t="s">
        <v>285</v>
      </c>
      <c r="L75" s="229"/>
      <c r="M75" s="228" t="s">
        <v>282</v>
      </c>
      <c r="N75" s="229"/>
      <c r="O75" s="228" t="s">
        <v>283</v>
      </c>
      <c r="P75" s="229"/>
    </row>
    <row r="76" spans="1:16" ht="44.25" customHeight="1">
      <c r="A76" s="150" t="s">
        <v>116</v>
      </c>
      <c r="B76" s="150" t="s">
        <v>30</v>
      </c>
      <c r="C76" s="149" t="s">
        <v>280</v>
      </c>
      <c r="D76" s="228" t="s">
        <v>281</v>
      </c>
      <c r="E76" s="229"/>
      <c r="F76" s="228" t="s">
        <v>282</v>
      </c>
      <c r="G76" s="229"/>
      <c r="H76" s="153" t="s">
        <v>283</v>
      </c>
      <c r="I76" s="228" t="s">
        <v>284</v>
      </c>
      <c r="J76" s="229"/>
      <c r="K76" s="228" t="s">
        <v>285</v>
      </c>
      <c r="L76" s="229"/>
      <c r="M76" s="228" t="s">
        <v>282</v>
      </c>
      <c r="N76" s="229"/>
      <c r="O76" s="228" t="s">
        <v>283</v>
      </c>
      <c r="P76" s="229"/>
    </row>
    <row r="77" spans="1:16" ht="48" customHeight="1">
      <c r="A77" s="150" t="s">
        <v>117</v>
      </c>
      <c r="B77" s="150" t="s">
        <v>29</v>
      </c>
      <c r="C77" s="149" t="s">
        <v>286</v>
      </c>
      <c r="D77" s="228" t="s">
        <v>287</v>
      </c>
      <c r="E77" s="229"/>
      <c r="F77" s="228" t="s">
        <v>288</v>
      </c>
      <c r="G77" s="229"/>
      <c r="H77" s="149" t="s">
        <v>289</v>
      </c>
      <c r="I77" s="228" t="s">
        <v>290</v>
      </c>
      <c r="J77" s="229"/>
      <c r="K77" s="228" t="s">
        <v>291</v>
      </c>
      <c r="L77" s="229"/>
      <c r="M77" s="228" t="s">
        <v>288</v>
      </c>
      <c r="N77" s="229"/>
      <c r="O77" s="228" t="s">
        <v>289</v>
      </c>
      <c r="P77" s="229"/>
    </row>
    <row r="78" spans="1:16" ht="48" customHeight="1">
      <c r="A78" s="150" t="s">
        <v>117</v>
      </c>
      <c r="B78" s="150" t="s">
        <v>30</v>
      </c>
      <c r="C78" s="149" t="s">
        <v>286</v>
      </c>
      <c r="D78" s="228" t="s">
        <v>287</v>
      </c>
      <c r="E78" s="229"/>
      <c r="F78" s="228" t="s">
        <v>288</v>
      </c>
      <c r="G78" s="229"/>
      <c r="H78" s="149" t="s">
        <v>289</v>
      </c>
      <c r="I78" s="228" t="s">
        <v>290</v>
      </c>
      <c r="J78" s="229"/>
      <c r="K78" s="228" t="s">
        <v>291</v>
      </c>
      <c r="L78" s="229"/>
      <c r="M78" s="228" t="s">
        <v>288</v>
      </c>
      <c r="N78" s="229"/>
      <c r="O78" s="228" t="s">
        <v>289</v>
      </c>
      <c r="P78" s="229"/>
    </row>
    <row r="79" spans="1:16" ht="48" customHeight="1">
      <c r="A79" s="150" t="s">
        <v>118</v>
      </c>
      <c r="B79" s="150" t="s">
        <v>29</v>
      </c>
      <c r="C79" s="140"/>
      <c r="D79" s="228"/>
      <c r="E79" s="229"/>
      <c r="F79" s="228"/>
      <c r="G79" s="229"/>
      <c r="H79" s="149"/>
      <c r="I79" s="228"/>
      <c r="J79" s="229"/>
      <c r="K79" s="228"/>
      <c r="L79" s="229"/>
      <c r="M79" s="228"/>
      <c r="N79" s="229"/>
      <c r="O79" s="228"/>
      <c r="P79" s="229"/>
    </row>
    <row r="80" spans="1:16" ht="48" customHeight="1">
      <c r="A80" s="150" t="s">
        <v>118</v>
      </c>
      <c r="B80" s="150" t="s">
        <v>30</v>
      </c>
      <c r="C80" s="149"/>
      <c r="D80" s="228"/>
      <c r="E80" s="229"/>
      <c r="F80" s="228"/>
      <c r="G80" s="229"/>
      <c r="H80" s="149"/>
      <c r="I80" s="228"/>
      <c r="J80" s="229"/>
      <c r="K80" s="228"/>
      <c r="L80" s="229"/>
      <c r="M80" s="228"/>
      <c r="N80" s="229"/>
      <c r="O80" s="228"/>
      <c r="P80" s="229"/>
    </row>
    <row r="81" spans="1:16" ht="36" customHeight="1">
      <c r="A81" s="150" t="s">
        <v>119</v>
      </c>
      <c r="B81" s="150" t="s">
        <v>29</v>
      </c>
      <c r="C81" s="149" t="s">
        <v>292</v>
      </c>
      <c r="D81" s="228"/>
      <c r="E81" s="229"/>
      <c r="F81" s="228"/>
      <c r="G81" s="229"/>
      <c r="H81" s="149"/>
      <c r="I81" s="228"/>
      <c r="J81" s="229"/>
      <c r="K81" s="228"/>
      <c r="L81" s="229"/>
      <c r="M81" s="228"/>
      <c r="N81" s="229"/>
      <c r="O81" s="228"/>
      <c r="P81" s="229"/>
    </row>
    <row r="82" spans="1:16" ht="44.25" customHeight="1">
      <c r="A82" s="150" t="s">
        <v>119</v>
      </c>
      <c r="B82" s="150" t="s">
        <v>30</v>
      </c>
      <c r="C82" s="149" t="s">
        <v>292</v>
      </c>
      <c r="D82" s="228"/>
      <c r="E82" s="229"/>
      <c r="F82" s="228"/>
      <c r="G82" s="229"/>
      <c r="H82" s="149"/>
      <c r="I82" s="228"/>
      <c r="J82" s="229"/>
      <c r="K82" s="228"/>
      <c r="L82" s="229"/>
      <c r="M82" s="228"/>
      <c r="N82" s="229"/>
      <c r="O82" s="228"/>
      <c r="P82" s="229"/>
    </row>
    <row r="83" spans="1:16" ht="140.25" customHeight="1">
      <c r="A83" s="150" t="s">
        <v>120</v>
      </c>
      <c r="B83" s="150" t="s">
        <v>29</v>
      </c>
      <c r="C83" s="149"/>
      <c r="D83" s="228"/>
      <c r="E83" s="229"/>
      <c r="F83" s="228"/>
      <c r="G83" s="229"/>
      <c r="H83" s="149"/>
      <c r="I83" s="228" t="s">
        <v>293</v>
      </c>
      <c r="J83" s="229"/>
      <c r="K83" s="228" t="s">
        <v>294</v>
      </c>
      <c r="L83" s="229"/>
      <c r="M83" s="228" t="s">
        <v>295</v>
      </c>
      <c r="N83" s="229"/>
      <c r="O83" s="228" t="s">
        <v>289</v>
      </c>
      <c r="P83" s="229"/>
    </row>
    <row r="84" spans="1:16" ht="40.5" customHeight="1">
      <c r="A84" s="150" t="s">
        <v>120</v>
      </c>
      <c r="B84" s="150" t="s">
        <v>30</v>
      </c>
      <c r="C84" s="149"/>
      <c r="D84" s="228"/>
      <c r="E84" s="229"/>
      <c r="F84" s="228"/>
      <c r="G84" s="229"/>
      <c r="H84" s="149"/>
      <c r="I84" s="228" t="s">
        <v>293</v>
      </c>
      <c r="J84" s="229"/>
      <c r="K84" s="228" t="s">
        <v>296</v>
      </c>
      <c r="L84" s="229"/>
      <c r="M84" s="228" t="s">
        <v>297</v>
      </c>
      <c r="N84" s="229"/>
      <c r="O84" s="228" t="s">
        <v>298</v>
      </c>
      <c r="P84" s="229"/>
    </row>
    <row r="85" spans="1:16" ht="36" customHeight="1">
      <c r="A85" s="150" t="s">
        <v>121</v>
      </c>
      <c r="B85" s="150" t="s">
        <v>29</v>
      </c>
      <c r="C85" s="149" t="s">
        <v>299</v>
      </c>
      <c r="D85" s="228" t="s">
        <v>300</v>
      </c>
      <c r="E85" s="229"/>
      <c r="F85" s="228" t="s">
        <v>301</v>
      </c>
      <c r="G85" s="229"/>
      <c r="H85" s="154" t="s">
        <v>302</v>
      </c>
      <c r="I85" s="228" t="s">
        <v>303</v>
      </c>
      <c r="J85" s="229"/>
      <c r="K85" s="228" t="s">
        <v>304</v>
      </c>
      <c r="L85" s="229"/>
      <c r="M85" s="228" t="s">
        <v>305</v>
      </c>
      <c r="N85" s="229"/>
      <c r="O85" s="228" t="s">
        <v>302</v>
      </c>
      <c r="P85" s="229"/>
    </row>
    <row r="86" spans="1:16" ht="44.25" customHeight="1">
      <c r="A86" s="150" t="s">
        <v>121</v>
      </c>
      <c r="B86" s="150" t="s">
        <v>30</v>
      </c>
      <c r="C86" s="149" t="s">
        <v>299</v>
      </c>
      <c r="D86" s="228" t="s">
        <v>300</v>
      </c>
      <c r="E86" s="229"/>
      <c r="F86" s="228" t="s">
        <v>301</v>
      </c>
      <c r="G86" s="229"/>
      <c r="H86" s="149" t="s">
        <v>302</v>
      </c>
      <c r="I86" s="228" t="s">
        <v>303</v>
      </c>
      <c r="J86" s="229"/>
      <c r="K86" s="155" t="s">
        <v>304</v>
      </c>
      <c r="L86" s="156"/>
      <c r="M86" s="228" t="s">
        <v>305</v>
      </c>
      <c r="N86" s="229"/>
      <c r="O86" s="228" t="s">
        <v>302</v>
      </c>
      <c r="P86" s="229"/>
    </row>
    <row r="87" spans="1:16" ht="140.25" customHeight="1">
      <c r="A87" s="150" t="s">
        <v>122</v>
      </c>
      <c r="B87" s="150" t="s">
        <v>29</v>
      </c>
      <c r="C87" s="149"/>
      <c r="D87" s="228"/>
      <c r="E87" s="229"/>
      <c r="F87" s="228"/>
      <c r="G87" s="229"/>
      <c r="H87" s="149"/>
      <c r="I87" s="228"/>
      <c r="J87" s="229"/>
      <c r="K87" s="228"/>
      <c r="L87" s="229"/>
      <c r="M87" s="228"/>
      <c r="N87" s="229"/>
      <c r="O87" s="228"/>
      <c r="P87" s="229"/>
    </row>
    <row r="88" spans="1:16" ht="40.5" customHeight="1">
      <c r="A88" s="150" t="s">
        <v>122</v>
      </c>
      <c r="B88" s="150" t="s">
        <v>30</v>
      </c>
      <c r="C88" s="149"/>
      <c r="D88" s="228"/>
      <c r="E88" s="229"/>
      <c r="F88" s="228"/>
      <c r="G88" s="229"/>
      <c r="H88" s="149"/>
      <c r="I88" s="228"/>
      <c r="J88" s="229"/>
      <c r="K88" s="228"/>
      <c r="L88" s="229"/>
      <c r="M88" s="228"/>
      <c r="N88" s="229"/>
      <c r="O88" s="228"/>
      <c r="P88" s="229"/>
    </row>
    <row r="89" spans="1:16" ht="40.5" customHeight="1">
      <c r="A89" s="150" t="s">
        <v>123</v>
      </c>
      <c r="B89" s="150" t="s">
        <v>29</v>
      </c>
      <c r="C89" s="149"/>
      <c r="D89" s="228"/>
      <c r="E89" s="229"/>
      <c r="F89" s="228"/>
      <c r="G89" s="229"/>
      <c r="H89" s="149"/>
      <c r="I89" s="234" t="s">
        <v>306</v>
      </c>
      <c r="J89" s="235"/>
      <c r="K89" s="234" t="s">
        <v>307</v>
      </c>
      <c r="L89" s="235"/>
      <c r="M89" s="246" t="s">
        <v>308</v>
      </c>
      <c r="N89" s="247"/>
      <c r="O89" s="248" t="s">
        <v>309</v>
      </c>
      <c r="P89" s="249"/>
    </row>
    <row r="90" spans="1:16" ht="50.25" customHeight="1">
      <c r="A90" s="150" t="s">
        <v>123</v>
      </c>
      <c r="B90" s="150" t="s">
        <v>30</v>
      </c>
      <c r="C90" s="149"/>
      <c r="D90" s="228"/>
      <c r="E90" s="229"/>
      <c r="F90" s="228"/>
      <c r="G90" s="229"/>
      <c r="H90" s="149"/>
      <c r="I90" s="234" t="s">
        <v>306</v>
      </c>
      <c r="J90" s="235"/>
      <c r="K90" s="234" t="s">
        <v>307</v>
      </c>
      <c r="L90" s="235"/>
      <c r="M90" s="246" t="s">
        <v>308</v>
      </c>
      <c r="N90" s="247"/>
      <c r="O90" s="248" t="s">
        <v>309</v>
      </c>
      <c r="P90" s="249"/>
    </row>
    <row r="91" spans="1:16" ht="36" customHeight="1">
      <c r="A91" s="150" t="s">
        <v>124</v>
      </c>
      <c r="B91" s="150" t="s">
        <v>29</v>
      </c>
      <c r="C91" s="149"/>
      <c r="D91" s="228"/>
      <c r="E91" s="229"/>
      <c r="F91" s="228"/>
      <c r="G91" s="229"/>
      <c r="H91" s="149"/>
      <c r="I91" s="228"/>
      <c r="J91" s="229"/>
      <c r="K91" s="228"/>
      <c r="L91" s="229"/>
      <c r="M91" s="228"/>
      <c r="N91" s="229"/>
      <c r="O91" s="228"/>
      <c r="P91" s="229"/>
    </row>
    <row r="92" spans="1:16" ht="44.25" customHeight="1">
      <c r="A92" s="150" t="s">
        <v>124</v>
      </c>
      <c r="B92" s="150" t="s">
        <v>30</v>
      </c>
      <c r="C92" s="149"/>
      <c r="D92" s="228"/>
      <c r="E92" s="229"/>
      <c r="F92" s="228"/>
      <c r="G92" s="229"/>
      <c r="H92" s="149"/>
      <c r="I92" s="228"/>
      <c r="J92" s="229"/>
      <c r="K92" s="228"/>
      <c r="L92" s="229"/>
      <c r="M92" s="228"/>
      <c r="N92" s="229"/>
      <c r="O92" s="228"/>
      <c r="P92" s="229"/>
    </row>
    <row r="93" spans="1:16" ht="48" customHeight="1">
      <c r="A93" s="150" t="s">
        <v>125</v>
      </c>
      <c r="B93" s="150" t="s">
        <v>29</v>
      </c>
      <c r="C93" s="149" t="s">
        <v>310</v>
      </c>
      <c r="D93" s="228" t="s">
        <v>311</v>
      </c>
      <c r="E93" s="229"/>
      <c r="F93" s="228" t="s">
        <v>312</v>
      </c>
      <c r="G93" s="229"/>
      <c r="H93" s="149" t="s">
        <v>86</v>
      </c>
      <c r="I93" s="228" t="s">
        <v>313</v>
      </c>
      <c r="J93" s="229"/>
      <c r="K93" s="228" t="s">
        <v>314</v>
      </c>
      <c r="L93" s="229"/>
      <c r="M93" s="228" t="s">
        <v>312</v>
      </c>
      <c r="N93" s="229"/>
      <c r="O93" s="228" t="s">
        <v>86</v>
      </c>
      <c r="P93" s="229"/>
    </row>
    <row r="94" spans="1:16" ht="48" customHeight="1">
      <c r="A94" s="150" t="s">
        <v>125</v>
      </c>
      <c r="B94" s="150" t="s">
        <v>30</v>
      </c>
      <c r="C94" s="149" t="s">
        <v>310</v>
      </c>
      <c r="D94" s="228" t="s">
        <v>311</v>
      </c>
      <c r="E94" s="229"/>
      <c r="F94" s="228" t="s">
        <v>312</v>
      </c>
      <c r="G94" s="229"/>
      <c r="H94" s="149" t="s">
        <v>86</v>
      </c>
      <c r="I94" s="228" t="s">
        <v>313</v>
      </c>
      <c r="J94" s="229"/>
      <c r="K94" s="228" t="s">
        <v>314</v>
      </c>
      <c r="L94" s="229"/>
      <c r="M94" s="228" t="s">
        <v>312</v>
      </c>
      <c r="N94" s="229"/>
      <c r="O94" s="228" t="s">
        <v>86</v>
      </c>
      <c r="P94" s="229"/>
    </row>
    <row r="95" spans="1:16" ht="48" customHeight="1">
      <c r="A95" s="150" t="s">
        <v>126</v>
      </c>
      <c r="B95" s="150" t="s">
        <v>29</v>
      </c>
      <c r="C95" s="149" t="s">
        <v>315</v>
      </c>
      <c r="D95" s="228" t="s">
        <v>316</v>
      </c>
      <c r="E95" s="229"/>
      <c r="F95" s="228" t="s">
        <v>317</v>
      </c>
      <c r="G95" s="229"/>
      <c r="H95" s="157" t="s">
        <v>289</v>
      </c>
      <c r="I95" s="230" t="s">
        <v>318</v>
      </c>
      <c r="J95" s="231"/>
      <c r="K95" s="228" t="s">
        <v>319</v>
      </c>
      <c r="L95" s="229"/>
      <c r="M95" s="230" t="s">
        <v>317</v>
      </c>
      <c r="N95" s="231"/>
      <c r="O95" s="230" t="s">
        <v>320</v>
      </c>
      <c r="P95" s="231"/>
    </row>
    <row r="96" spans="1:16" ht="48" customHeight="1">
      <c r="A96" s="150" t="s">
        <v>126</v>
      </c>
      <c r="B96" s="150" t="s">
        <v>30</v>
      </c>
      <c r="C96" s="149" t="s">
        <v>315</v>
      </c>
      <c r="D96" s="228" t="s">
        <v>316</v>
      </c>
      <c r="E96" s="229"/>
      <c r="F96" s="230" t="s">
        <v>317</v>
      </c>
      <c r="G96" s="231"/>
      <c r="H96" s="157" t="s">
        <v>289</v>
      </c>
      <c r="I96" s="230" t="s">
        <v>318</v>
      </c>
      <c r="J96" s="231"/>
      <c r="K96" s="228" t="s">
        <v>319</v>
      </c>
      <c r="L96" s="229"/>
      <c r="M96" s="230" t="s">
        <v>317</v>
      </c>
      <c r="N96" s="231"/>
      <c r="O96" s="230" t="s">
        <v>320</v>
      </c>
      <c r="P96" s="231"/>
    </row>
    <row r="97" spans="1:16" ht="36" customHeight="1">
      <c r="A97" s="150" t="s">
        <v>127</v>
      </c>
      <c r="B97" s="150" t="s">
        <v>29</v>
      </c>
      <c r="C97" s="149" t="s">
        <v>189</v>
      </c>
      <c r="D97" s="228" t="s">
        <v>322</v>
      </c>
      <c r="E97" s="229"/>
      <c r="F97" s="228" t="s">
        <v>323</v>
      </c>
      <c r="G97" s="229"/>
      <c r="H97" s="149" t="s">
        <v>324</v>
      </c>
      <c r="I97" s="228" t="s">
        <v>325</v>
      </c>
      <c r="J97" s="229"/>
      <c r="K97" s="228" t="s">
        <v>322</v>
      </c>
      <c r="L97" s="229"/>
      <c r="M97" s="228" t="s">
        <v>326</v>
      </c>
      <c r="N97" s="229"/>
      <c r="O97" s="228" t="s">
        <v>250</v>
      </c>
      <c r="P97" s="229"/>
    </row>
    <row r="98" spans="1:16" ht="44.25" customHeight="1">
      <c r="A98" s="150" t="s">
        <v>127</v>
      </c>
      <c r="B98" s="150" t="s">
        <v>30</v>
      </c>
      <c r="C98" s="149" t="s">
        <v>189</v>
      </c>
      <c r="D98" s="228" t="s">
        <v>322</v>
      </c>
      <c r="E98" s="229"/>
      <c r="F98" s="228" t="s">
        <v>323</v>
      </c>
      <c r="G98" s="229"/>
      <c r="H98" s="149" t="s">
        <v>324</v>
      </c>
      <c r="I98" s="228" t="s">
        <v>325</v>
      </c>
      <c r="J98" s="229"/>
      <c r="K98" s="228" t="s">
        <v>322</v>
      </c>
      <c r="L98" s="229"/>
      <c r="M98" s="228" t="s">
        <v>326</v>
      </c>
      <c r="N98" s="229"/>
      <c r="O98" s="228" t="s">
        <v>250</v>
      </c>
      <c r="P98" s="229"/>
    </row>
    <row r="99" spans="1:16" ht="140.25" customHeight="1">
      <c r="A99" s="150" t="s">
        <v>128</v>
      </c>
      <c r="B99" s="150" t="s">
        <v>29</v>
      </c>
      <c r="C99" s="149"/>
      <c r="D99" s="228"/>
      <c r="E99" s="229"/>
      <c r="F99" s="228"/>
      <c r="G99" s="229"/>
      <c r="H99" s="149"/>
      <c r="I99" s="228"/>
      <c r="J99" s="229"/>
      <c r="K99" s="228"/>
      <c r="L99" s="229"/>
      <c r="M99" s="228"/>
      <c r="N99" s="229"/>
      <c r="O99" s="228"/>
      <c r="P99" s="229"/>
    </row>
    <row r="100" spans="1:16" ht="40.5" customHeight="1">
      <c r="A100" s="150" t="s">
        <v>128</v>
      </c>
      <c r="B100" s="150" t="s">
        <v>30</v>
      </c>
      <c r="C100" s="149"/>
      <c r="D100" s="228"/>
      <c r="E100" s="229"/>
      <c r="F100" s="228"/>
      <c r="G100" s="229"/>
      <c r="H100" s="149"/>
      <c r="I100" s="228"/>
      <c r="J100" s="229"/>
      <c r="K100" s="228"/>
      <c r="L100" s="229"/>
      <c r="M100" s="228"/>
      <c r="N100" s="229"/>
      <c r="O100" s="228"/>
      <c r="P100" s="229"/>
    </row>
    <row r="101" spans="1:16" ht="36" customHeight="1">
      <c r="A101" s="150" t="s">
        <v>129</v>
      </c>
      <c r="B101" s="150" t="s">
        <v>29</v>
      </c>
      <c r="C101" s="149"/>
      <c r="D101" s="228"/>
      <c r="E101" s="229"/>
      <c r="F101" s="228"/>
      <c r="G101" s="229"/>
      <c r="H101" s="149"/>
      <c r="I101" s="228"/>
      <c r="J101" s="229"/>
      <c r="K101" s="228"/>
      <c r="L101" s="229"/>
      <c r="M101" s="228"/>
      <c r="N101" s="229"/>
      <c r="O101" s="228"/>
      <c r="P101" s="229"/>
    </row>
    <row r="102" spans="1:16" ht="44.25" customHeight="1">
      <c r="A102" s="150" t="s">
        <v>129</v>
      </c>
      <c r="B102" s="150" t="s">
        <v>30</v>
      </c>
      <c r="C102" s="149"/>
      <c r="D102" s="228"/>
      <c r="E102" s="229"/>
      <c r="F102" s="228"/>
      <c r="G102" s="229"/>
      <c r="H102" s="149"/>
      <c r="I102" s="228" t="s">
        <v>327</v>
      </c>
      <c r="J102" s="229"/>
      <c r="K102" s="228" t="s">
        <v>328</v>
      </c>
      <c r="L102" s="229"/>
      <c r="M102" s="228" t="s">
        <v>329</v>
      </c>
      <c r="N102" s="229"/>
      <c r="O102" s="228" t="s">
        <v>330</v>
      </c>
      <c r="P102" s="229"/>
    </row>
    <row r="103" spans="1:16" ht="140.25" customHeight="1">
      <c r="A103" s="150" t="s">
        <v>130</v>
      </c>
      <c r="B103" s="150" t="s">
        <v>29</v>
      </c>
      <c r="C103" s="149"/>
      <c r="D103" s="228"/>
      <c r="E103" s="229"/>
      <c r="F103" s="228"/>
      <c r="G103" s="229"/>
      <c r="H103" s="149"/>
      <c r="I103" s="228" t="s">
        <v>331</v>
      </c>
      <c r="J103" s="229"/>
      <c r="K103" s="228" t="s">
        <v>332</v>
      </c>
      <c r="L103" s="229"/>
      <c r="M103" s="228" t="s">
        <v>333</v>
      </c>
      <c r="N103" s="229"/>
      <c r="O103" s="228" t="s">
        <v>262</v>
      </c>
      <c r="P103" s="229"/>
    </row>
    <row r="104" spans="1:16" ht="40.5" customHeight="1">
      <c r="A104" s="150" t="s">
        <v>130</v>
      </c>
      <c r="B104" s="150" t="s">
        <v>30</v>
      </c>
      <c r="C104" s="149"/>
      <c r="D104" s="228"/>
      <c r="E104" s="229"/>
      <c r="F104" s="228"/>
      <c r="G104" s="229"/>
      <c r="H104" s="149"/>
      <c r="I104" s="228" t="s">
        <v>334</v>
      </c>
      <c r="J104" s="229"/>
      <c r="K104" s="228" t="s">
        <v>332</v>
      </c>
      <c r="L104" s="229"/>
      <c r="M104" s="228" t="s">
        <v>333</v>
      </c>
      <c r="N104" s="229"/>
      <c r="O104" s="228" t="s">
        <v>262</v>
      </c>
      <c r="P104" s="229"/>
    </row>
    <row r="105" spans="1:16" ht="40.5" customHeight="1">
      <c r="A105" s="150" t="s">
        <v>131</v>
      </c>
      <c r="B105" s="150" t="s">
        <v>29</v>
      </c>
      <c r="C105" s="149" t="s">
        <v>335</v>
      </c>
      <c r="D105" s="232" t="s">
        <v>336</v>
      </c>
      <c r="E105" s="233"/>
      <c r="F105" s="228" t="s">
        <v>337</v>
      </c>
      <c r="G105" s="229"/>
      <c r="H105" s="149">
        <v>1</v>
      </c>
      <c r="I105" s="232" t="s">
        <v>338</v>
      </c>
      <c r="J105" s="233"/>
      <c r="K105" s="228" t="s">
        <v>339</v>
      </c>
      <c r="L105" s="229"/>
      <c r="M105" s="228" t="s">
        <v>337</v>
      </c>
      <c r="N105" s="229"/>
      <c r="O105" s="228" t="s">
        <v>250</v>
      </c>
      <c r="P105" s="229"/>
    </row>
    <row r="106" spans="1:16" ht="50.25" customHeight="1">
      <c r="A106" s="150" t="s">
        <v>131</v>
      </c>
      <c r="B106" s="150" t="s">
        <v>30</v>
      </c>
      <c r="C106" s="149" t="s">
        <v>340</v>
      </c>
      <c r="D106" s="232" t="s">
        <v>341</v>
      </c>
      <c r="E106" s="233"/>
      <c r="F106" s="228" t="s">
        <v>342</v>
      </c>
      <c r="G106" s="229"/>
      <c r="H106" s="149">
        <v>1</v>
      </c>
      <c r="I106" s="234" t="s">
        <v>343</v>
      </c>
      <c r="J106" s="235"/>
      <c r="K106" s="228" t="s">
        <v>339</v>
      </c>
      <c r="L106" s="229"/>
      <c r="M106" s="228" t="s">
        <v>342</v>
      </c>
      <c r="N106" s="229"/>
      <c r="O106" s="228" t="s">
        <v>250</v>
      </c>
      <c r="P106" s="229"/>
    </row>
    <row r="107" spans="1:16" ht="36" customHeight="1">
      <c r="A107" s="150" t="s">
        <v>132</v>
      </c>
      <c r="B107" s="150" t="s">
        <v>29</v>
      </c>
      <c r="C107" s="149"/>
      <c r="D107" s="228"/>
      <c r="E107" s="229"/>
      <c r="F107" s="228"/>
      <c r="G107" s="229"/>
      <c r="H107" s="149"/>
      <c r="I107" s="228"/>
      <c r="J107" s="229"/>
      <c r="K107" s="228"/>
      <c r="L107" s="229"/>
      <c r="M107" s="228"/>
      <c r="N107" s="229"/>
      <c r="O107" s="228"/>
      <c r="P107" s="229"/>
    </row>
    <row r="108" spans="1:16" ht="44.25" customHeight="1">
      <c r="A108" s="150" t="s">
        <v>132</v>
      </c>
      <c r="B108" s="150" t="s">
        <v>30</v>
      </c>
      <c r="C108" s="149"/>
      <c r="D108" s="228"/>
      <c r="E108" s="229"/>
      <c r="F108" s="228"/>
      <c r="G108" s="229"/>
      <c r="H108" s="149"/>
      <c r="I108" s="228" t="s">
        <v>344</v>
      </c>
      <c r="J108" s="229"/>
      <c r="K108" s="228" t="s">
        <v>345</v>
      </c>
      <c r="L108" s="229"/>
      <c r="M108" s="228"/>
      <c r="N108" s="229"/>
      <c r="O108" s="228" t="s">
        <v>346</v>
      </c>
      <c r="P108" s="229"/>
    </row>
    <row r="109" spans="1:16" ht="140.25" customHeight="1">
      <c r="A109" s="150" t="s">
        <v>133</v>
      </c>
      <c r="B109" s="150" t="s">
        <v>29</v>
      </c>
      <c r="C109" s="149" t="s">
        <v>347</v>
      </c>
      <c r="D109" s="228" t="s">
        <v>348</v>
      </c>
      <c r="E109" s="229"/>
      <c r="F109" s="228" t="s">
        <v>349</v>
      </c>
      <c r="G109" s="229"/>
      <c r="H109" s="149" t="s">
        <v>350</v>
      </c>
      <c r="I109" s="228" t="s">
        <v>351</v>
      </c>
      <c r="J109" s="229"/>
      <c r="K109" s="228" t="s">
        <v>352</v>
      </c>
      <c r="L109" s="229"/>
      <c r="M109" s="228" t="s">
        <v>349</v>
      </c>
      <c r="N109" s="229"/>
      <c r="O109" s="228" t="s">
        <v>11</v>
      </c>
      <c r="P109" s="229"/>
    </row>
    <row r="110" spans="1:16" ht="40.5" customHeight="1">
      <c r="A110" s="150" t="s">
        <v>133</v>
      </c>
      <c r="B110" s="150" t="s">
        <v>30</v>
      </c>
      <c r="C110" s="149" t="s">
        <v>353</v>
      </c>
      <c r="D110" s="228" t="s">
        <v>354</v>
      </c>
      <c r="E110" s="229"/>
      <c r="F110" s="228" t="s">
        <v>349</v>
      </c>
      <c r="G110" s="229"/>
      <c r="H110" s="149" t="s">
        <v>355</v>
      </c>
      <c r="I110" s="228" t="s">
        <v>356</v>
      </c>
      <c r="J110" s="229"/>
      <c r="K110" s="228" t="s">
        <v>357</v>
      </c>
      <c r="L110" s="229"/>
      <c r="M110" s="228" t="s">
        <v>349</v>
      </c>
      <c r="N110" s="229"/>
      <c r="O110" s="228" t="s">
        <v>358</v>
      </c>
      <c r="P110" s="229"/>
    </row>
    <row r="111" spans="1:16" ht="40.5" customHeight="1">
      <c r="A111" s="150" t="s">
        <v>134</v>
      </c>
      <c r="B111" s="150" t="s">
        <v>29</v>
      </c>
      <c r="C111" s="149"/>
      <c r="D111" s="228"/>
      <c r="E111" s="229"/>
      <c r="F111" s="228"/>
      <c r="G111" s="229"/>
      <c r="H111" s="149"/>
      <c r="I111" s="228" t="s">
        <v>359</v>
      </c>
      <c r="J111" s="229"/>
      <c r="K111" s="228" t="s">
        <v>360</v>
      </c>
      <c r="L111" s="229"/>
      <c r="M111" s="228" t="s">
        <v>361</v>
      </c>
      <c r="N111" s="229"/>
      <c r="O111" s="228" t="s">
        <v>250</v>
      </c>
      <c r="P111" s="229"/>
    </row>
    <row r="112" spans="1:16" ht="40.5" customHeight="1">
      <c r="A112" s="150" t="s">
        <v>134</v>
      </c>
      <c r="B112" s="150" t="s">
        <v>30</v>
      </c>
      <c r="C112" s="149"/>
      <c r="D112" s="228"/>
      <c r="E112" s="229"/>
      <c r="F112" s="228"/>
      <c r="G112" s="229"/>
      <c r="H112" s="149"/>
      <c r="I112" s="228" t="s">
        <v>359</v>
      </c>
      <c r="J112" s="229"/>
      <c r="K112" s="228" t="s">
        <v>360</v>
      </c>
      <c r="L112" s="229"/>
      <c r="M112" s="228" t="s">
        <v>361</v>
      </c>
      <c r="N112" s="229"/>
      <c r="O112" s="228" t="s">
        <v>362</v>
      </c>
      <c r="P112" s="229"/>
    </row>
    <row r="113" spans="1:16" ht="40.5" customHeight="1">
      <c r="A113" s="150" t="s">
        <v>135</v>
      </c>
      <c r="B113" s="150" t="s">
        <v>29</v>
      </c>
      <c r="C113" s="149" t="s">
        <v>363</v>
      </c>
      <c r="D113" s="228" t="s">
        <v>364</v>
      </c>
      <c r="E113" s="229"/>
      <c r="F113" s="228" t="s">
        <v>365</v>
      </c>
      <c r="G113" s="229"/>
      <c r="H113" s="149" t="s">
        <v>366</v>
      </c>
      <c r="I113" s="228" t="s">
        <v>367</v>
      </c>
      <c r="J113" s="229"/>
      <c r="K113" s="228" t="s">
        <v>368</v>
      </c>
      <c r="L113" s="229"/>
      <c r="M113" s="228" t="s">
        <v>365</v>
      </c>
      <c r="N113" s="229"/>
      <c r="O113" s="228" t="s">
        <v>369</v>
      </c>
      <c r="P113" s="229"/>
    </row>
    <row r="114" spans="1:16" ht="50.25" customHeight="1">
      <c r="A114" s="150" t="s">
        <v>135</v>
      </c>
      <c r="B114" s="150" t="s">
        <v>30</v>
      </c>
      <c r="C114" s="149" t="s">
        <v>370</v>
      </c>
      <c r="D114" s="228" t="s">
        <v>371</v>
      </c>
      <c r="E114" s="229"/>
      <c r="F114" s="228" t="s">
        <v>372</v>
      </c>
      <c r="G114" s="229"/>
      <c r="H114" s="149" t="s">
        <v>366</v>
      </c>
      <c r="I114" s="228" t="s">
        <v>367</v>
      </c>
      <c r="J114" s="229"/>
      <c r="K114" s="228" t="s">
        <v>373</v>
      </c>
      <c r="L114" s="229"/>
      <c r="M114" s="228" t="s">
        <v>374</v>
      </c>
      <c r="N114" s="229"/>
      <c r="O114" s="228" t="s">
        <v>366</v>
      </c>
      <c r="P114" s="229"/>
    </row>
    <row r="115" spans="1:16" ht="36" customHeight="1">
      <c r="A115" s="150" t="s">
        <v>136</v>
      </c>
      <c r="B115" s="150" t="s">
        <v>29</v>
      </c>
      <c r="C115" s="149"/>
      <c r="D115" s="228"/>
      <c r="E115" s="229"/>
      <c r="F115" s="228"/>
      <c r="G115" s="229"/>
      <c r="H115" s="149"/>
      <c r="I115" s="228"/>
      <c r="J115" s="229"/>
      <c r="K115" s="228"/>
      <c r="L115" s="229"/>
      <c r="M115" s="228"/>
      <c r="N115" s="229"/>
      <c r="O115" s="228"/>
      <c r="P115" s="229"/>
    </row>
    <row r="116" spans="1:16" ht="44.25" customHeight="1">
      <c r="A116" s="150" t="s">
        <v>136</v>
      </c>
      <c r="B116" s="150" t="s">
        <v>30</v>
      </c>
      <c r="C116" s="149"/>
      <c r="D116" s="228"/>
      <c r="E116" s="229"/>
      <c r="F116" s="228"/>
      <c r="G116" s="229"/>
      <c r="H116" s="149"/>
      <c r="I116" s="228"/>
      <c r="J116" s="229"/>
      <c r="K116" s="228"/>
      <c r="L116" s="229"/>
      <c r="M116" s="228"/>
      <c r="N116" s="229"/>
      <c r="O116" s="228"/>
      <c r="P116" s="229"/>
    </row>
    <row r="117" spans="1:16" ht="140.25" customHeight="1">
      <c r="A117" s="150" t="s">
        <v>137</v>
      </c>
      <c r="B117" s="150" t="s">
        <v>29</v>
      </c>
      <c r="C117" s="158" t="s">
        <v>375</v>
      </c>
      <c r="D117" s="236" t="s">
        <v>376</v>
      </c>
      <c r="E117" s="237"/>
      <c r="F117" s="236" t="s">
        <v>377</v>
      </c>
      <c r="G117" s="237"/>
      <c r="H117" s="158" t="s">
        <v>378</v>
      </c>
      <c r="I117" s="236" t="s">
        <v>379</v>
      </c>
      <c r="J117" s="237"/>
      <c r="K117" s="236" t="s">
        <v>380</v>
      </c>
      <c r="L117" s="237"/>
      <c r="M117" s="236" t="s">
        <v>381</v>
      </c>
      <c r="N117" s="237"/>
      <c r="O117" s="236" t="s">
        <v>382</v>
      </c>
      <c r="P117" s="237"/>
    </row>
    <row r="118" spans="1:16" ht="40.5" customHeight="1">
      <c r="A118" s="150" t="s">
        <v>137</v>
      </c>
      <c r="B118" s="150" t="s">
        <v>30</v>
      </c>
      <c r="C118" s="149" t="s">
        <v>383</v>
      </c>
      <c r="D118" s="228" t="s">
        <v>384</v>
      </c>
      <c r="E118" s="229"/>
      <c r="F118" s="228" t="s">
        <v>385</v>
      </c>
      <c r="G118" s="229"/>
      <c r="H118" s="149" t="s">
        <v>386</v>
      </c>
      <c r="I118" s="228" t="s">
        <v>387</v>
      </c>
      <c r="J118" s="229"/>
      <c r="K118" s="228" t="s">
        <v>388</v>
      </c>
      <c r="L118" s="229"/>
      <c r="M118" s="228" t="s">
        <v>389</v>
      </c>
      <c r="N118" s="229"/>
      <c r="O118" s="228" t="s">
        <v>390</v>
      </c>
      <c r="P118" s="229"/>
    </row>
    <row r="119" spans="1:16" ht="40.5" customHeight="1">
      <c r="A119" s="150" t="s">
        <v>138</v>
      </c>
      <c r="B119" s="150" t="s">
        <v>29</v>
      </c>
      <c r="C119" s="149"/>
      <c r="D119" s="228"/>
      <c r="E119" s="229"/>
      <c r="F119" s="228"/>
      <c r="G119" s="229"/>
      <c r="H119" s="149"/>
      <c r="I119" s="228"/>
      <c r="J119" s="229"/>
      <c r="K119" s="228"/>
      <c r="L119" s="229"/>
      <c r="M119" s="228"/>
      <c r="N119" s="229"/>
      <c r="O119" s="228"/>
      <c r="P119" s="229"/>
    </row>
    <row r="120" spans="1:16" ht="50.25" customHeight="1">
      <c r="A120" s="150" t="s">
        <v>138</v>
      </c>
      <c r="B120" s="150" t="s">
        <v>30</v>
      </c>
      <c r="C120" s="149" t="s">
        <v>256</v>
      </c>
      <c r="D120" s="228" t="s">
        <v>391</v>
      </c>
      <c r="E120" s="229"/>
      <c r="F120" s="228" t="s">
        <v>392</v>
      </c>
      <c r="G120" s="229"/>
      <c r="H120" s="149" t="s">
        <v>250</v>
      </c>
      <c r="I120" s="228" t="s">
        <v>393</v>
      </c>
      <c r="J120" s="229"/>
      <c r="K120" s="228" t="s">
        <v>394</v>
      </c>
      <c r="L120" s="229"/>
      <c r="M120" s="228" t="s">
        <v>395</v>
      </c>
      <c r="N120" s="229"/>
      <c r="O120" s="228" t="s">
        <v>396</v>
      </c>
      <c r="P120" s="229"/>
    </row>
    <row r="121" spans="1:16" ht="36" customHeight="1">
      <c r="A121" s="150" t="s">
        <v>139</v>
      </c>
      <c r="B121" s="150" t="s">
        <v>29</v>
      </c>
      <c r="C121" s="149" t="s">
        <v>397</v>
      </c>
      <c r="D121" s="228" t="s">
        <v>398</v>
      </c>
      <c r="E121" s="229"/>
      <c r="F121" s="228" t="s">
        <v>399</v>
      </c>
      <c r="G121" s="229"/>
      <c r="H121" s="149" t="s">
        <v>400</v>
      </c>
      <c r="I121" s="228" t="s">
        <v>335</v>
      </c>
      <c r="J121" s="229"/>
      <c r="K121" s="228" t="s">
        <v>401</v>
      </c>
      <c r="L121" s="229"/>
      <c r="M121" s="228" t="s">
        <v>402</v>
      </c>
      <c r="N121" s="229"/>
      <c r="O121" s="228" t="s">
        <v>403</v>
      </c>
      <c r="P121" s="229"/>
    </row>
    <row r="122" spans="1:16" ht="44.25" customHeight="1">
      <c r="A122" s="150" t="s">
        <v>139</v>
      </c>
      <c r="B122" s="150" t="s">
        <v>30</v>
      </c>
      <c r="C122" s="149" t="s">
        <v>397</v>
      </c>
      <c r="D122" s="228" t="s">
        <v>404</v>
      </c>
      <c r="E122" s="229"/>
      <c r="F122" s="228" t="s">
        <v>399</v>
      </c>
      <c r="G122" s="229"/>
      <c r="H122" s="149" t="s">
        <v>403</v>
      </c>
      <c r="I122" s="228" t="s">
        <v>335</v>
      </c>
      <c r="J122" s="229"/>
      <c r="K122" s="228" t="s">
        <v>405</v>
      </c>
      <c r="L122" s="229"/>
      <c r="M122" s="228" t="s">
        <v>402</v>
      </c>
      <c r="N122" s="229"/>
      <c r="O122" s="228" t="s">
        <v>403</v>
      </c>
      <c r="P122" s="229"/>
    </row>
    <row r="123" spans="1:16" ht="48" customHeight="1">
      <c r="A123" s="150" t="s">
        <v>140</v>
      </c>
      <c r="B123" s="150" t="s">
        <v>29</v>
      </c>
      <c r="C123" s="149" t="s">
        <v>335</v>
      </c>
      <c r="D123" s="228" t="s">
        <v>406</v>
      </c>
      <c r="E123" s="229"/>
      <c r="F123" s="228" t="s">
        <v>407</v>
      </c>
      <c r="G123" s="229"/>
      <c r="H123" s="149" t="s">
        <v>408</v>
      </c>
      <c r="I123" s="228" t="s">
        <v>335</v>
      </c>
      <c r="J123" s="229"/>
      <c r="K123" s="228" t="s">
        <v>409</v>
      </c>
      <c r="L123" s="229"/>
      <c r="M123" s="228" t="s">
        <v>410</v>
      </c>
      <c r="N123" s="229"/>
      <c r="O123" s="228" t="s">
        <v>408</v>
      </c>
      <c r="P123" s="229"/>
    </row>
    <row r="124" spans="1:16" ht="48" customHeight="1">
      <c r="A124" s="150" t="s">
        <v>140</v>
      </c>
      <c r="B124" s="150" t="s">
        <v>30</v>
      </c>
      <c r="C124" s="149" t="s">
        <v>256</v>
      </c>
      <c r="D124" s="228" t="s">
        <v>411</v>
      </c>
      <c r="E124" s="229"/>
      <c r="F124" s="228" t="s">
        <v>410</v>
      </c>
      <c r="G124" s="229"/>
      <c r="H124" s="149" t="s">
        <v>386</v>
      </c>
      <c r="I124" s="228" t="s">
        <v>412</v>
      </c>
      <c r="J124" s="229"/>
      <c r="K124" s="228" t="s">
        <v>409</v>
      </c>
      <c r="L124" s="229"/>
      <c r="M124" s="228" t="s">
        <v>413</v>
      </c>
      <c r="N124" s="229"/>
      <c r="O124" s="228" t="s">
        <v>414</v>
      </c>
      <c r="P124" s="229"/>
    </row>
    <row r="125" spans="1:16" ht="48" customHeight="1">
      <c r="A125" s="150" t="s">
        <v>141</v>
      </c>
      <c r="B125" s="150" t="s">
        <v>29</v>
      </c>
      <c r="C125" s="149"/>
      <c r="D125" s="228"/>
      <c r="E125" s="229"/>
      <c r="F125" s="228"/>
      <c r="G125" s="229"/>
      <c r="H125" s="149"/>
      <c r="I125" s="228"/>
      <c r="J125" s="229"/>
      <c r="K125" s="228"/>
      <c r="L125" s="229"/>
      <c r="M125" s="228"/>
      <c r="N125" s="229"/>
      <c r="O125" s="228"/>
      <c r="P125" s="229"/>
    </row>
    <row r="126" spans="1:16" ht="48" customHeight="1">
      <c r="A126" s="150" t="s">
        <v>141</v>
      </c>
      <c r="B126" s="150" t="s">
        <v>30</v>
      </c>
      <c r="C126" s="149" t="s">
        <v>415</v>
      </c>
      <c r="D126" s="228" t="s">
        <v>416</v>
      </c>
      <c r="E126" s="229"/>
      <c r="F126" s="228" t="s">
        <v>417</v>
      </c>
      <c r="G126" s="229"/>
      <c r="H126" s="149" t="s">
        <v>320</v>
      </c>
      <c r="I126" s="250" t="s">
        <v>344</v>
      </c>
      <c r="J126" s="251"/>
      <c r="K126" s="250" t="s">
        <v>418</v>
      </c>
      <c r="L126" s="251"/>
      <c r="M126" s="252" t="s">
        <v>417</v>
      </c>
      <c r="N126" s="253"/>
      <c r="O126" s="252" t="s">
        <v>419</v>
      </c>
      <c r="P126" s="253"/>
    </row>
    <row r="127" spans="1:16" ht="36" customHeight="1">
      <c r="A127" s="150" t="s">
        <v>142</v>
      </c>
      <c r="B127" s="150" t="s">
        <v>29</v>
      </c>
      <c r="C127" s="149" t="s">
        <v>420</v>
      </c>
      <c r="D127" s="228" t="s">
        <v>421</v>
      </c>
      <c r="E127" s="229"/>
      <c r="F127" s="228" t="s">
        <v>422</v>
      </c>
      <c r="G127" s="229"/>
      <c r="H127" s="149" t="s">
        <v>423</v>
      </c>
      <c r="I127" s="230" t="s">
        <v>424</v>
      </c>
      <c r="J127" s="231"/>
      <c r="K127" s="228" t="s">
        <v>425</v>
      </c>
      <c r="L127" s="229"/>
      <c r="M127" s="228" t="s">
        <v>426</v>
      </c>
      <c r="N127" s="229"/>
      <c r="O127" s="228" t="s">
        <v>11</v>
      </c>
      <c r="P127" s="229"/>
    </row>
    <row r="128" spans="1:16" ht="44.25" customHeight="1">
      <c r="A128" s="150" t="s">
        <v>142</v>
      </c>
      <c r="B128" s="150" t="s">
        <v>30</v>
      </c>
      <c r="C128" s="149" t="s">
        <v>427</v>
      </c>
      <c r="D128" s="228" t="s">
        <v>428</v>
      </c>
      <c r="E128" s="229"/>
      <c r="F128" s="228" t="s">
        <v>422</v>
      </c>
      <c r="G128" s="229"/>
      <c r="H128" s="149" t="s">
        <v>423</v>
      </c>
      <c r="I128" s="230" t="s">
        <v>429</v>
      </c>
      <c r="J128" s="231"/>
      <c r="K128" s="228" t="s">
        <v>425</v>
      </c>
      <c r="L128" s="229"/>
      <c r="M128" s="228" t="s">
        <v>430</v>
      </c>
      <c r="N128" s="229"/>
      <c r="O128" s="228" t="s">
        <v>431</v>
      </c>
      <c r="P128" s="229"/>
    </row>
    <row r="129" spans="1:16" ht="140.25" customHeight="1">
      <c r="A129" s="150" t="s">
        <v>143</v>
      </c>
      <c r="B129" s="150" t="s">
        <v>29</v>
      </c>
      <c r="C129" s="149"/>
      <c r="D129" s="228"/>
      <c r="E129" s="229"/>
      <c r="F129" s="228"/>
      <c r="G129" s="229"/>
      <c r="H129" s="149"/>
      <c r="I129" s="228"/>
      <c r="J129" s="229"/>
      <c r="K129" s="228"/>
      <c r="L129" s="229"/>
      <c r="M129" s="228"/>
      <c r="N129" s="229"/>
      <c r="O129" s="228"/>
      <c r="P129" s="229"/>
    </row>
    <row r="130" spans="1:16" ht="40.5" customHeight="1">
      <c r="A130" s="150" t="s">
        <v>143</v>
      </c>
      <c r="B130" s="150" t="s">
        <v>30</v>
      </c>
      <c r="C130" s="149" t="s">
        <v>432</v>
      </c>
      <c r="D130" s="228" t="s">
        <v>404</v>
      </c>
      <c r="E130" s="229"/>
      <c r="F130" s="228" t="s">
        <v>433</v>
      </c>
      <c r="G130" s="229"/>
      <c r="H130" s="149" t="s">
        <v>434</v>
      </c>
      <c r="I130" s="228" t="s">
        <v>435</v>
      </c>
      <c r="J130" s="229"/>
      <c r="K130" s="228" t="s">
        <v>436</v>
      </c>
      <c r="L130" s="229"/>
      <c r="M130" s="228" t="s">
        <v>437</v>
      </c>
      <c r="N130" s="229"/>
      <c r="O130" s="228" t="s">
        <v>250</v>
      </c>
      <c r="P130" s="229"/>
    </row>
    <row r="131" spans="1:16" ht="36" customHeight="1">
      <c r="A131" s="150" t="s">
        <v>144</v>
      </c>
      <c r="B131" s="150" t="s">
        <v>29</v>
      </c>
      <c r="C131" s="149"/>
      <c r="D131" s="228"/>
      <c r="E131" s="229"/>
      <c r="F131" s="228"/>
      <c r="G131" s="229"/>
      <c r="H131" s="149"/>
      <c r="I131" s="228"/>
      <c r="J131" s="229"/>
      <c r="K131" s="228"/>
      <c r="L131" s="229"/>
      <c r="M131" s="228"/>
      <c r="N131" s="229"/>
      <c r="O131" s="228"/>
      <c r="P131" s="229"/>
    </row>
    <row r="132" spans="1:16" ht="44.25" customHeight="1">
      <c r="A132" s="150" t="s">
        <v>144</v>
      </c>
      <c r="B132" s="150" t="s">
        <v>30</v>
      </c>
      <c r="C132" s="149"/>
      <c r="D132" s="228"/>
      <c r="E132" s="229"/>
      <c r="F132" s="228"/>
      <c r="G132" s="229"/>
      <c r="H132" s="149"/>
      <c r="I132" s="228"/>
      <c r="J132" s="229"/>
      <c r="K132" s="228"/>
      <c r="L132" s="229"/>
      <c r="M132" s="228"/>
      <c r="N132" s="229"/>
      <c r="O132" s="228"/>
      <c r="P132" s="229"/>
    </row>
    <row r="133" spans="1:16" ht="140.25" customHeight="1">
      <c r="A133" s="150" t="s">
        <v>145</v>
      </c>
      <c r="B133" s="150" t="s">
        <v>29</v>
      </c>
      <c r="C133" s="149">
        <v>0</v>
      </c>
      <c r="D133" s="228">
        <v>0</v>
      </c>
      <c r="E133" s="229"/>
      <c r="F133" s="228">
        <v>0</v>
      </c>
      <c r="G133" s="229"/>
      <c r="H133" s="149">
        <v>0</v>
      </c>
      <c r="I133" s="228">
        <v>0</v>
      </c>
      <c r="J133" s="229"/>
      <c r="K133" s="228">
        <v>0</v>
      </c>
      <c r="L133" s="229"/>
      <c r="M133" s="228">
        <v>0</v>
      </c>
      <c r="N133" s="229"/>
      <c r="O133" s="228">
        <v>0</v>
      </c>
      <c r="P133" s="229"/>
    </row>
    <row r="134" spans="1:16" ht="40.5" customHeight="1">
      <c r="A134" s="150" t="s">
        <v>145</v>
      </c>
      <c r="B134" s="150" t="s">
        <v>30</v>
      </c>
      <c r="C134" s="149" t="s">
        <v>256</v>
      </c>
      <c r="D134" s="228" t="s">
        <v>257</v>
      </c>
      <c r="E134" s="229"/>
      <c r="F134" s="228" t="s">
        <v>438</v>
      </c>
      <c r="G134" s="229"/>
      <c r="H134" s="149" t="s">
        <v>262</v>
      </c>
      <c r="I134" s="228" t="s">
        <v>439</v>
      </c>
      <c r="J134" s="229"/>
      <c r="K134" s="228" t="s">
        <v>257</v>
      </c>
      <c r="L134" s="229"/>
      <c r="M134" s="228" t="s">
        <v>440</v>
      </c>
      <c r="N134" s="229"/>
      <c r="O134" s="228" t="s">
        <v>264</v>
      </c>
      <c r="P134" s="229"/>
    </row>
    <row r="135" spans="1:16" ht="1.5" customHeight="1">
      <c r="A135" s="35"/>
      <c r="B135" s="35"/>
      <c r="C135" s="36"/>
      <c r="D135" s="25"/>
      <c r="E135" s="25"/>
      <c r="F135" s="37"/>
      <c r="G135" s="37"/>
      <c r="H135" s="36"/>
      <c r="I135" s="36"/>
      <c r="J135" s="36"/>
      <c r="K135" s="36"/>
      <c r="L135" s="37"/>
      <c r="M135" s="37"/>
      <c r="N135" s="3"/>
    </row>
    <row r="136" spans="1:16" ht="39" customHeight="1">
      <c r="A136" s="174" t="s">
        <v>87</v>
      </c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59"/>
      <c r="O136" s="160"/>
      <c r="P136" s="160"/>
    </row>
    <row r="137" spans="1:16" ht="30" customHeight="1">
      <c r="A137" s="175" t="s">
        <v>88</v>
      </c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59"/>
      <c r="O137" s="160"/>
      <c r="P137" s="160"/>
    </row>
    <row r="138" spans="1:16" ht="89.25" customHeight="1">
      <c r="A138" s="38"/>
      <c r="B138" s="39" t="s">
        <v>89</v>
      </c>
      <c r="C138" s="12" t="s">
        <v>90</v>
      </c>
      <c r="D138" s="176" t="s">
        <v>91</v>
      </c>
      <c r="E138" s="177"/>
      <c r="F138" s="176" t="s">
        <v>92</v>
      </c>
      <c r="G138" s="178"/>
      <c r="H138" s="178"/>
      <c r="I138" s="177"/>
      <c r="J138" s="176" t="s">
        <v>93</v>
      </c>
      <c r="K138" s="178"/>
      <c r="L138" s="178"/>
      <c r="M138" s="177"/>
      <c r="N138" s="159"/>
      <c r="O138" s="160"/>
      <c r="P138" s="160"/>
    </row>
    <row r="139" spans="1:16" ht="37.5" customHeight="1">
      <c r="A139" s="38"/>
      <c r="B139" s="40" t="s">
        <v>29</v>
      </c>
      <c r="C139" s="40">
        <v>35</v>
      </c>
      <c r="D139" s="179" t="s">
        <v>94</v>
      </c>
      <c r="E139" s="177"/>
      <c r="F139" s="179" t="s">
        <v>95</v>
      </c>
      <c r="G139" s="178"/>
      <c r="H139" s="178"/>
      <c r="I139" s="177"/>
      <c r="J139" s="180" t="s">
        <v>96</v>
      </c>
      <c r="K139" s="178"/>
      <c r="L139" s="178"/>
      <c r="M139" s="177"/>
      <c r="N139" s="159"/>
      <c r="O139" s="160"/>
      <c r="P139" s="160"/>
    </row>
    <row r="140" spans="1:16" ht="45.75" customHeight="1">
      <c r="A140" s="38"/>
      <c r="B140" s="19" t="s">
        <v>30</v>
      </c>
      <c r="C140" s="41">
        <v>35</v>
      </c>
      <c r="D140" s="179" t="s">
        <v>97</v>
      </c>
      <c r="E140" s="177"/>
      <c r="F140" s="179" t="s">
        <v>95</v>
      </c>
      <c r="G140" s="178"/>
      <c r="H140" s="178"/>
      <c r="I140" s="177"/>
      <c r="J140" s="180" t="s">
        <v>96</v>
      </c>
      <c r="K140" s="178"/>
      <c r="L140" s="178"/>
      <c r="M140" s="177"/>
      <c r="N140" s="159"/>
      <c r="O140" s="160"/>
      <c r="P140" s="160"/>
    </row>
    <row r="141" spans="1:16" ht="41.25" customHeight="1">
      <c r="A141" s="165" t="s">
        <v>98</v>
      </c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59"/>
      <c r="O141" s="160"/>
      <c r="P141" s="160"/>
    </row>
    <row r="142" spans="1:16" ht="36.75" hidden="1" customHeight="1">
      <c r="A142" s="35"/>
      <c r="B142" s="35"/>
      <c r="C142" s="42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159"/>
      <c r="O142" s="160"/>
      <c r="P142" s="160"/>
    </row>
    <row r="143" spans="1:16" ht="15.75" customHeight="1">
      <c r="A143" s="35"/>
      <c r="B143" s="35"/>
      <c r="C143" s="42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159"/>
      <c r="O143" s="160"/>
      <c r="P143" s="160"/>
    </row>
    <row r="144" spans="1:16" ht="17.25" customHeight="1">
      <c r="A144" s="43" t="s">
        <v>99</v>
      </c>
      <c r="B144" s="43"/>
      <c r="C144" s="43"/>
      <c r="D144" s="43"/>
      <c r="E144" s="2"/>
      <c r="F144" s="2"/>
      <c r="G144" s="2"/>
      <c r="H144" s="186" t="s">
        <v>100</v>
      </c>
      <c r="I144" s="166"/>
      <c r="J144" s="166"/>
      <c r="K144" s="166"/>
      <c r="L144" s="166"/>
      <c r="N144" s="161"/>
      <c r="O144" s="160"/>
      <c r="P144" s="160"/>
    </row>
    <row r="145" spans="1:16" ht="26.25" customHeight="1">
      <c r="A145" s="44" t="s">
        <v>101</v>
      </c>
      <c r="B145" s="44"/>
      <c r="C145" s="44"/>
      <c r="D145" s="44"/>
      <c r="E145" s="44"/>
      <c r="F145" s="44"/>
      <c r="G145" s="44"/>
      <c r="H145" s="44"/>
      <c r="I145" s="2"/>
      <c r="J145" s="2"/>
      <c r="K145" s="2"/>
      <c r="L145" s="2"/>
      <c r="N145" s="161"/>
      <c r="O145" s="160"/>
      <c r="P145" s="160"/>
    </row>
    <row r="146" spans="1:16" ht="91.5" customHeight="1">
      <c r="A146" s="187" t="s">
        <v>102</v>
      </c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9"/>
      <c r="N146" s="161"/>
      <c r="O146" s="160"/>
      <c r="P146" s="160"/>
    </row>
    <row r="147" spans="1:16" ht="30" customHeight="1" thickBot="1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N147" s="161"/>
      <c r="O147" s="160"/>
      <c r="P147" s="160"/>
    </row>
    <row r="148" spans="1:16" ht="22.5" customHeight="1">
      <c r="A148" s="47" t="s">
        <v>103</v>
      </c>
      <c r="B148" s="47"/>
      <c r="C148" s="47"/>
      <c r="D148" s="47"/>
      <c r="E148" s="47"/>
      <c r="F148" s="47"/>
      <c r="G148" s="47"/>
      <c r="H148" s="47"/>
      <c r="I148" s="47"/>
      <c r="J148" s="36"/>
      <c r="K148" s="36"/>
      <c r="L148" s="36"/>
      <c r="N148" s="161"/>
      <c r="O148" s="160"/>
      <c r="P148" s="160"/>
    </row>
    <row r="149" spans="1:16" ht="158.25" customHeight="1" thickBot="1">
      <c r="A149" s="181" t="s">
        <v>104</v>
      </c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3"/>
      <c r="M149" s="48"/>
      <c r="N149" s="161"/>
      <c r="O149" s="160"/>
      <c r="P149" s="160"/>
    </row>
    <row r="150" spans="1:16" ht="25.5" customHeight="1" thickBot="1">
      <c r="A150" s="47" t="s">
        <v>105</v>
      </c>
      <c r="C150" s="47"/>
      <c r="D150" s="47"/>
      <c r="E150" s="47"/>
      <c r="F150" s="47"/>
      <c r="G150" s="47"/>
      <c r="H150" s="47"/>
      <c r="I150" s="47"/>
      <c r="J150" s="49"/>
      <c r="K150" s="49"/>
      <c r="L150" s="2"/>
      <c r="N150" s="161"/>
      <c r="O150" s="160"/>
      <c r="P150" s="160"/>
    </row>
    <row r="151" spans="1:16" ht="53.25" customHeight="1">
      <c r="A151" s="181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4"/>
      <c r="M151" s="50"/>
      <c r="N151" s="161"/>
      <c r="O151" s="160"/>
      <c r="P151" s="160"/>
    </row>
    <row r="152" spans="1:16" ht="18.75" customHeight="1">
      <c r="N152" s="161"/>
      <c r="O152" s="160"/>
      <c r="P152" s="160"/>
    </row>
    <row r="153" spans="1:16" ht="19.5" customHeight="1">
      <c r="A153" s="185"/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1"/>
      <c r="O153" s="160"/>
      <c r="P153" s="160"/>
    </row>
    <row r="154" spans="1:16" ht="16.5" customHeight="1">
      <c r="N154" s="161"/>
      <c r="O154" s="160"/>
      <c r="P154" s="160"/>
    </row>
    <row r="155" spans="1:16" ht="15" customHeight="1">
      <c r="N155" s="161"/>
      <c r="O155" s="160"/>
      <c r="P155" s="160"/>
    </row>
    <row r="156" spans="1:16" ht="15.75" customHeight="1">
      <c r="H156" s="28"/>
      <c r="N156" s="161"/>
      <c r="O156" s="160"/>
      <c r="P156" s="160"/>
    </row>
    <row r="157" spans="1:16" ht="15.75" customHeight="1">
      <c r="H157" s="28"/>
      <c r="N157" s="161"/>
      <c r="O157" s="160"/>
      <c r="P157" s="160"/>
    </row>
    <row r="158" spans="1:16" ht="15.75" customHeight="1">
      <c r="N158" s="161"/>
      <c r="O158" s="160"/>
      <c r="P158" s="160"/>
    </row>
    <row r="159" spans="1:16" ht="15.75" customHeight="1">
      <c r="N159" s="161"/>
      <c r="O159" s="160"/>
      <c r="P159" s="160"/>
    </row>
    <row r="160" spans="1:16" ht="15.75" customHeight="1">
      <c r="N160" s="161"/>
      <c r="O160" s="160"/>
      <c r="P160" s="160"/>
    </row>
    <row r="161" spans="14:16" ht="15.75" customHeight="1">
      <c r="N161" s="161"/>
      <c r="O161" s="160"/>
      <c r="P161" s="160"/>
    </row>
    <row r="162" spans="14:16" ht="15.75" customHeight="1">
      <c r="N162" s="161"/>
      <c r="O162" s="160"/>
      <c r="P162" s="160"/>
    </row>
    <row r="163" spans="14:16" ht="15.75" customHeight="1">
      <c r="N163" s="161"/>
      <c r="O163" s="160"/>
      <c r="P163" s="160"/>
    </row>
    <row r="164" spans="14:16" ht="15.75" customHeight="1">
      <c r="N164" s="161"/>
      <c r="O164" s="160"/>
      <c r="P164" s="160"/>
    </row>
    <row r="165" spans="14:16" ht="25.5" customHeight="1">
      <c r="N165" s="160"/>
      <c r="O165" s="160"/>
      <c r="P165" s="160"/>
    </row>
    <row r="166" spans="14:16" ht="15" customHeight="1">
      <c r="N166" s="160"/>
      <c r="O166" s="160"/>
      <c r="P166" s="160"/>
    </row>
    <row r="167" spans="14:16" ht="11.25" customHeight="1">
      <c r="N167" s="160"/>
      <c r="O167" s="160"/>
      <c r="P167" s="160"/>
    </row>
    <row r="168" spans="14:16" ht="39" customHeight="1">
      <c r="N168" s="160"/>
      <c r="O168" s="160"/>
      <c r="P168" s="160"/>
    </row>
    <row r="169" spans="14:16" ht="30" customHeight="1">
      <c r="N169" s="160"/>
      <c r="O169" s="160"/>
      <c r="P169" s="160"/>
    </row>
    <row r="170" spans="14:16" ht="23.25" customHeight="1">
      <c r="N170" s="160"/>
      <c r="O170" s="160"/>
      <c r="P170" s="160"/>
    </row>
    <row r="171" spans="14:16" ht="6.75" customHeight="1">
      <c r="N171" s="160"/>
      <c r="O171" s="160"/>
      <c r="P171" s="160"/>
    </row>
    <row r="172" spans="14:16" ht="15.75" customHeight="1">
      <c r="N172" s="160"/>
      <c r="O172" s="160"/>
      <c r="P172" s="160"/>
    </row>
    <row r="173" spans="14:16" ht="15" customHeight="1">
      <c r="N173" s="160"/>
      <c r="O173" s="160"/>
      <c r="P173" s="160"/>
    </row>
    <row r="174" spans="14:16" ht="15.75" customHeight="1">
      <c r="N174" s="160"/>
      <c r="O174" s="160"/>
      <c r="P174" s="160"/>
    </row>
    <row r="175" spans="14:16" ht="15.75" customHeight="1">
      <c r="N175" s="160"/>
      <c r="O175" s="160"/>
      <c r="P175" s="160"/>
    </row>
    <row r="176" spans="14:16" ht="21" customHeight="1">
      <c r="N176" s="160"/>
      <c r="O176" s="160"/>
      <c r="P176" s="160"/>
    </row>
    <row r="177" spans="14:26" ht="15.75" customHeight="1">
      <c r="N177" s="160"/>
      <c r="O177" s="160"/>
      <c r="P177" s="160"/>
    </row>
    <row r="178" spans="14:26" ht="15.75" customHeight="1"/>
    <row r="179" spans="14:26" ht="15.75" customHeight="1"/>
    <row r="180" spans="14:26" ht="15.75" customHeight="1"/>
    <row r="181" spans="14:26" ht="15.75" customHeight="1"/>
    <row r="182" spans="14:26" ht="15.75" customHeight="1"/>
    <row r="183" spans="14:26" ht="15.75" customHeight="1"/>
    <row r="184" spans="14:26" ht="15.75" customHeight="1"/>
    <row r="185" spans="14:26" ht="15.75" customHeight="1"/>
    <row r="186" spans="14:26" ht="15.75" customHeight="1"/>
    <row r="187" spans="14:26" ht="15.75" customHeight="1"/>
    <row r="188" spans="14:26" ht="1.5" customHeight="1"/>
    <row r="189" spans="14:26" ht="12" customHeight="1"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4:26" ht="15.75" customHeight="1"/>
    <row r="191" spans="14:26" ht="15.75" customHeight="1"/>
    <row r="192" spans="14:26" ht="5.25" customHeight="1"/>
    <row r="193" ht="15.75" customHeight="1"/>
    <row r="194" ht="15.75" customHeight="1"/>
    <row r="195" ht="28.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</sheetData>
  <mergeCells count="527">
    <mergeCell ref="O131:P131"/>
    <mergeCell ref="K132:L132"/>
    <mergeCell ref="M132:N132"/>
    <mergeCell ref="O132:P132"/>
    <mergeCell ref="K133:L133"/>
    <mergeCell ref="M133:N133"/>
    <mergeCell ref="O133:P133"/>
    <mergeCell ref="K134:L134"/>
    <mergeCell ref="M134:N134"/>
    <mergeCell ref="O134:P134"/>
    <mergeCell ref="O127:P127"/>
    <mergeCell ref="K128:L128"/>
    <mergeCell ref="M128:N128"/>
    <mergeCell ref="O128:P128"/>
    <mergeCell ref="K129:L129"/>
    <mergeCell ref="M129:N129"/>
    <mergeCell ref="O129:P129"/>
    <mergeCell ref="K130:L130"/>
    <mergeCell ref="M130:N130"/>
    <mergeCell ref="O130:P130"/>
    <mergeCell ref="D125:E125"/>
    <mergeCell ref="F125:G125"/>
    <mergeCell ref="I125:J125"/>
    <mergeCell ref="K125:L125"/>
    <mergeCell ref="M125:N125"/>
    <mergeCell ref="O125:P125"/>
    <mergeCell ref="D126:E126"/>
    <mergeCell ref="F126:G126"/>
    <mergeCell ref="I126:J126"/>
    <mergeCell ref="K126:L126"/>
    <mergeCell ref="M126:N126"/>
    <mergeCell ref="O126:P126"/>
    <mergeCell ref="O122:P122"/>
    <mergeCell ref="D123:E123"/>
    <mergeCell ref="F123:G123"/>
    <mergeCell ref="I123:J123"/>
    <mergeCell ref="K123:L123"/>
    <mergeCell ref="M123:N123"/>
    <mergeCell ref="O123:P123"/>
    <mergeCell ref="D124:E124"/>
    <mergeCell ref="F124:G124"/>
    <mergeCell ref="I124:J124"/>
    <mergeCell ref="K124:L124"/>
    <mergeCell ref="M124:N124"/>
    <mergeCell ref="O124:P124"/>
    <mergeCell ref="D122:E122"/>
    <mergeCell ref="F122:G122"/>
    <mergeCell ref="I122:J122"/>
    <mergeCell ref="K122:L122"/>
    <mergeCell ref="M122:N122"/>
    <mergeCell ref="K119:L119"/>
    <mergeCell ref="M119:N119"/>
    <mergeCell ref="O119:P119"/>
    <mergeCell ref="K120:L120"/>
    <mergeCell ref="M120:N120"/>
    <mergeCell ref="O120:P120"/>
    <mergeCell ref="D121:E121"/>
    <mergeCell ref="F121:G121"/>
    <mergeCell ref="I121:J121"/>
    <mergeCell ref="K121:L121"/>
    <mergeCell ref="M121:N121"/>
    <mergeCell ref="O121:P121"/>
    <mergeCell ref="D120:E120"/>
    <mergeCell ref="F120:G120"/>
    <mergeCell ref="I120:J120"/>
    <mergeCell ref="O115:P115"/>
    <mergeCell ref="K116:L116"/>
    <mergeCell ref="M116:N116"/>
    <mergeCell ref="O116:P116"/>
    <mergeCell ref="K117:L117"/>
    <mergeCell ref="M117:N117"/>
    <mergeCell ref="O117:P117"/>
    <mergeCell ref="K118:L118"/>
    <mergeCell ref="M118:N118"/>
    <mergeCell ref="O118:P118"/>
    <mergeCell ref="K115:L115"/>
    <mergeCell ref="M115:N115"/>
    <mergeCell ref="K112:L112"/>
    <mergeCell ref="M112:N112"/>
    <mergeCell ref="O112:P112"/>
    <mergeCell ref="K113:L113"/>
    <mergeCell ref="M113:N113"/>
    <mergeCell ref="O113:P113"/>
    <mergeCell ref="K114:L114"/>
    <mergeCell ref="M114:N114"/>
    <mergeCell ref="O114:P114"/>
    <mergeCell ref="O108:P108"/>
    <mergeCell ref="K109:L109"/>
    <mergeCell ref="M109:N109"/>
    <mergeCell ref="O109:P109"/>
    <mergeCell ref="K110:L110"/>
    <mergeCell ref="M110:N110"/>
    <mergeCell ref="O110:P110"/>
    <mergeCell ref="D111:E111"/>
    <mergeCell ref="F111:G111"/>
    <mergeCell ref="I111:J111"/>
    <mergeCell ref="K111:L111"/>
    <mergeCell ref="M111:N111"/>
    <mergeCell ref="O111:P111"/>
    <mergeCell ref="D109:E109"/>
    <mergeCell ref="F109:G109"/>
    <mergeCell ref="I109:J109"/>
    <mergeCell ref="D110:E110"/>
    <mergeCell ref="F110:G110"/>
    <mergeCell ref="I110:J110"/>
    <mergeCell ref="K108:L108"/>
    <mergeCell ref="M108:N108"/>
    <mergeCell ref="K105:L105"/>
    <mergeCell ref="M105:N105"/>
    <mergeCell ref="O105:P105"/>
    <mergeCell ref="K106:L106"/>
    <mergeCell ref="M106:N106"/>
    <mergeCell ref="O106:P106"/>
    <mergeCell ref="D107:E107"/>
    <mergeCell ref="F107:G107"/>
    <mergeCell ref="I107:J107"/>
    <mergeCell ref="K107:L107"/>
    <mergeCell ref="M107:N107"/>
    <mergeCell ref="O107:P107"/>
    <mergeCell ref="O101:P101"/>
    <mergeCell ref="K102:L102"/>
    <mergeCell ref="M102:N102"/>
    <mergeCell ref="O102:P102"/>
    <mergeCell ref="K103:L103"/>
    <mergeCell ref="M103:N103"/>
    <mergeCell ref="O103:P103"/>
    <mergeCell ref="K104:L104"/>
    <mergeCell ref="M104:N104"/>
    <mergeCell ref="O104:P104"/>
    <mergeCell ref="K101:L101"/>
    <mergeCell ref="M101:N101"/>
    <mergeCell ref="O97:P97"/>
    <mergeCell ref="K98:L98"/>
    <mergeCell ref="M98:N98"/>
    <mergeCell ref="O98:P98"/>
    <mergeCell ref="K99:L99"/>
    <mergeCell ref="M99:N99"/>
    <mergeCell ref="O99:P99"/>
    <mergeCell ref="K100:L100"/>
    <mergeCell ref="M100:N100"/>
    <mergeCell ref="O100:P100"/>
    <mergeCell ref="K97:L97"/>
    <mergeCell ref="M97:N97"/>
    <mergeCell ref="D95:E95"/>
    <mergeCell ref="F95:G95"/>
    <mergeCell ref="I95:J95"/>
    <mergeCell ref="K95:L95"/>
    <mergeCell ref="M95:N95"/>
    <mergeCell ref="O95:P95"/>
    <mergeCell ref="D96:E96"/>
    <mergeCell ref="F96:G96"/>
    <mergeCell ref="I96:J96"/>
    <mergeCell ref="K96:L96"/>
    <mergeCell ref="M96:N96"/>
    <mergeCell ref="O96:P96"/>
    <mergeCell ref="O92:P92"/>
    <mergeCell ref="D93:E93"/>
    <mergeCell ref="F93:G93"/>
    <mergeCell ref="I93:J93"/>
    <mergeCell ref="K93:L93"/>
    <mergeCell ref="M93:N93"/>
    <mergeCell ref="O93:P93"/>
    <mergeCell ref="D94:E94"/>
    <mergeCell ref="F94:G94"/>
    <mergeCell ref="I94:J94"/>
    <mergeCell ref="K94:L94"/>
    <mergeCell ref="M94:N94"/>
    <mergeCell ref="O94:P94"/>
    <mergeCell ref="D92:E92"/>
    <mergeCell ref="F92:G92"/>
    <mergeCell ref="I92:J92"/>
    <mergeCell ref="K92:L92"/>
    <mergeCell ref="M92:N92"/>
    <mergeCell ref="K89:L89"/>
    <mergeCell ref="M89:N89"/>
    <mergeCell ref="O89:P89"/>
    <mergeCell ref="K90:L90"/>
    <mergeCell ref="M90:N90"/>
    <mergeCell ref="O90:P90"/>
    <mergeCell ref="D91:E91"/>
    <mergeCell ref="F91:G91"/>
    <mergeCell ref="I91:J91"/>
    <mergeCell ref="K91:L91"/>
    <mergeCell ref="M91:N91"/>
    <mergeCell ref="O91:P91"/>
    <mergeCell ref="D90:E90"/>
    <mergeCell ref="F90:G90"/>
    <mergeCell ref="I90:J90"/>
    <mergeCell ref="O85:P85"/>
    <mergeCell ref="M86:N86"/>
    <mergeCell ref="O86:P86"/>
    <mergeCell ref="K87:L87"/>
    <mergeCell ref="M87:N87"/>
    <mergeCell ref="O87:P87"/>
    <mergeCell ref="K88:L88"/>
    <mergeCell ref="M88:N88"/>
    <mergeCell ref="O88:P88"/>
    <mergeCell ref="K85:L85"/>
    <mergeCell ref="M85:N85"/>
    <mergeCell ref="O81:P81"/>
    <mergeCell ref="K82:L82"/>
    <mergeCell ref="M82:N82"/>
    <mergeCell ref="O82:P82"/>
    <mergeCell ref="K83:L83"/>
    <mergeCell ref="M83:N83"/>
    <mergeCell ref="O83:P83"/>
    <mergeCell ref="K84:L84"/>
    <mergeCell ref="M84:N84"/>
    <mergeCell ref="O84:P84"/>
    <mergeCell ref="K81:L81"/>
    <mergeCell ref="M81:N81"/>
    <mergeCell ref="D79:E79"/>
    <mergeCell ref="F79:G79"/>
    <mergeCell ref="I79:J79"/>
    <mergeCell ref="K79:L79"/>
    <mergeCell ref="M79:N79"/>
    <mergeCell ref="O79:P79"/>
    <mergeCell ref="D80:E80"/>
    <mergeCell ref="F80:G80"/>
    <mergeCell ref="I80:J80"/>
    <mergeCell ref="K80:L80"/>
    <mergeCell ref="M80:N80"/>
    <mergeCell ref="O80:P80"/>
    <mergeCell ref="O76:P76"/>
    <mergeCell ref="D77:E77"/>
    <mergeCell ref="F77:G77"/>
    <mergeCell ref="I77:J77"/>
    <mergeCell ref="K77:L77"/>
    <mergeCell ref="M77:N77"/>
    <mergeCell ref="O77:P77"/>
    <mergeCell ref="D78:E78"/>
    <mergeCell ref="F78:G78"/>
    <mergeCell ref="I78:J78"/>
    <mergeCell ref="K78:L78"/>
    <mergeCell ref="M78:N78"/>
    <mergeCell ref="O78:P78"/>
    <mergeCell ref="D76:E76"/>
    <mergeCell ref="F76:G76"/>
    <mergeCell ref="I76:J76"/>
    <mergeCell ref="K76:L76"/>
    <mergeCell ref="M76:N76"/>
    <mergeCell ref="K73:L73"/>
    <mergeCell ref="M73:N73"/>
    <mergeCell ref="O73:P73"/>
    <mergeCell ref="K74:L74"/>
    <mergeCell ref="M74:N74"/>
    <mergeCell ref="O74:P74"/>
    <mergeCell ref="D75:E75"/>
    <mergeCell ref="F75:G75"/>
    <mergeCell ref="I75:J75"/>
    <mergeCell ref="K75:L75"/>
    <mergeCell ref="M75:N75"/>
    <mergeCell ref="O75:P75"/>
    <mergeCell ref="D74:E74"/>
    <mergeCell ref="F74:G74"/>
    <mergeCell ref="I74:J74"/>
    <mergeCell ref="O69:P69"/>
    <mergeCell ref="K70:L70"/>
    <mergeCell ref="M70:N70"/>
    <mergeCell ref="O70:P70"/>
    <mergeCell ref="K71:L71"/>
    <mergeCell ref="M71:N71"/>
    <mergeCell ref="O71:P71"/>
    <mergeCell ref="K72:L72"/>
    <mergeCell ref="M72:N72"/>
    <mergeCell ref="O72:P72"/>
    <mergeCell ref="K69:L69"/>
    <mergeCell ref="M69:N69"/>
    <mergeCell ref="O65:P65"/>
    <mergeCell ref="K66:L66"/>
    <mergeCell ref="M66:N66"/>
    <mergeCell ref="O66:P66"/>
    <mergeCell ref="K67:L67"/>
    <mergeCell ref="M67:N67"/>
    <mergeCell ref="O67:P67"/>
    <mergeCell ref="K68:L68"/>
    <mergeCell ref="M68:N68"/>
    <mergeCell ref="O68:P68"/>
    <mergeCell ref="K65:L65"/>
    <mergeCell ref="M65:N65"/>
    <mergeCell ref="D63:E63"/>
    <mergeCell ref="F63:G63"/>
    <mergeCell ref="I63:J63"/>
    <mergeCell ref="K63:L63"/>
    <mergeCell ref="M63:N63"/>
    <mergeCell ref="O63:P63"/>
    <mergeCell ref="D64:E64"/>
    <mergeCell ref="F64:G64"/>
    <mergeCell ref="I64:J64"/>
    <mergeCell ref="K64:L64"/>
    <mergeCell ref="M64:N64"/>
    <mergeCell ref="O64:P64"/>
    <mergeCell ref="A61:A62"/>
    <mergeCell ref="B61:B62"/>
    <mergeCell ref="C61:H61"/>
    <mergeCell ref="I61:P61"/>
    <mergeCell ref="D62:E62"/>
    <mergeCell ref="F62:G62"/>
    <mergeCell ref="I62:J62"/>
    <mergeCell ref="K62:L62"/>
    <mergeCell ref="M62:N62"/>
    <mergeCell ref="O62:P62"/>
    <mergeCell ref="D71:E71"/>
    <mergeCell ref="F71:G71"/>
    <mergeCell ref="I71:J71"/>
    <mergeCell ref="D72:E72"/>
    <mergeCell ref="F72:G72"/>
    <mergeCell ref="I72:J72"/>
    <mergeCell ref="D73:E73"/>
    <mergeCell ref="F73:G73"/>
    <mergeCell ref="I73:J73"/>
    <mergeCell ref="D68:E68"/>
    <mergeCell ref="F68:G68"/>
    <mergeCell ref="I68:J68"/>
    <mergeCell ref="D70:E70"/>
    <mergeCell ref="F70:G70"/>
    <mergeCell ref="I70:J70"/>
    <mergeCell ref="D69:E69"/>
    <mergeCell ref="F69:G69"/>
    <mergeCell ref="I69:J69"/>
    <mergeCell ref="D66:E66"/>
    <mergeCell ref="F66:G66"/>
    <mergeCell ref="I66:J66"/>
    <mergeCell ref="D67:E67"/>
    <mergeCell ref="F67:G67"/>
    <mergeCell ref="I67:J67"/>
    <mergeCell ref="D65:E65"/>
    <mergeCell ref="F65:G65"/>
    <mergeCell ref="I65:J65"/>
    <mergeCell ref="D87:E87"/>
    <mergeCell ref="F87:G87"/>
    <mergeCell ref="I87:J87"/>
    <mergeCell ref="D88:E88"/>
    <mergeCell ref="F88:G88"/>
    <mergeCell ref="I88:J88"/>
    <mergeCell ref="D89:E89"/>
    <mergeCell ref="F89:G89"/>
    <mergeCell ref="I89:J89"/>
    <mergeCell ref="D84:E84"/>
    <mergeCell ref="F84:G84"/>
    <mergeCell ref="I84:J84"/>
    <mergeCell ref="D86:E86"/>
    <mergeCell ref="F86:G86"/>
    <mergeCell ref="I86:J86"/>
    <mergeCell ref="D85:E85"/>
    <mergeCell ref="F85:G85"/>
    <mergeCell ref="I85:J85"/>
    <mergeCell ref="D82:E82"/>
    <mergeCell ref="F82:G82"/>
    <mergeCell ref="I82:J82"/>
    <mergeCell ref="D83:E83"/>
    <mergeCell ref="F83:G83"/>
    <mergeCell ref="I83:J83"/>
    <mergeCell ref="D81:E81"/>
    <mergeCell ref="F81:G81"/>
    <mergeCell ref="I81:J81"/>
    <mergeCell ref="D117:E117"/>
    <mergeCell ref="F117:G117"/>
    <mergeCell ref="I117:J117"/>
    <mergeCell ref="D118:E118"/>
    <mergeCell ref="F118:G118"/>
    <mergeCell ref="I118:J118"/>
    <mergeCell ref="D119:E119"/>
    <mergeCell ref="F119:G119"/>
    <mergeCell ref="I119:J119"/>
    <mergeCell ref="D114:E114"/>
    <mergeCell ref="F114:G114"/>
    <mergeCell ref="I114:J114"/>
    <mergeCell ref="D116:E116"/>
    <mergeCell ref="F116:G116"/>
    <mergeCell ref="I116:J116"/>
    <mergeCell ref="D115:E115"/>
    <mergeCell ref="F115:G115"/>
    <mergeCell ref="I115:J115"/>
    <mergeCell ref="D113:E113"/>
    <mergeCell ref="F113:G113"/>
    <mergeCell ref="I113:J113"/>
    <mergeCell ref="D112:E112"/>
    <mergeCell ref="F112:G112"/>
    <mergeCell ref="I112:J112"/>
    <mergeCell ref="D106:E106"/>
    <mergeCell ref="F106:G106"/>
    <mergeCell ref="I106:J106"/>
    <mergeCell ref="D108:E108"/>
    <mergeCell ref="F108:G108"/>
    <mergeCell ref="I108:J108"/>
    <mergeCell ref="D103:E103"/>
    <mergeCell ref="F103:G103"/>
    <mergeCell ref="I103:J103"/>
    <mergeCell ref="D104:E104"/>
    <mergeCell ref="F104:G104"/>
    <mergeCell ref="I104:J104"/>
    <mergeCell ref="D105:E105"/>
    <mergeCell ref="F105:G105"/>
    <mergeCell ref="I105:J105"/>
    <mergeCell ref="D100:E100"/>
    <mergeCell ref="F100:G100"/>
    <mergeCell ref="I100:J100"/>
    <mergeCell ref="D102:E102"/>
    <mergeCell ref="F102:G102"/>
    <mergeCell ref="I102:J102"/>
    <mergeCell ref="D101:E101"/>
    <mergeCell ref="F101:G101"/>
    <mergeCell ref="I101:J101"/>
    <mergeCell ref="D98:E98"/>
    <mergeCell ref="F98:G98"/>
    <mergeCell ref="I98:J98"/>
    <mergeCell ref="D99:E99"/>
    <mergeCell ref="F99:G99"/>
    <mergeCell ref="I99:J99"/>
    <mergeCell ref="D97:E97"/>
    <mergeCell ref="F97:G97"/>
    <mergeCell ref="I97:J97"/>
    <mergeCell ref="D127:E127"/>
    <mergeCell ref="F127:G127"/>
    <mergeCell ref="I127:J127"/>
    <mergeCell ref="K127:L127"/>
    <mergeCell ref="M127:N127"/>
    <mergeCell ref="D131:E131"/>
    <mergeCell ref="F131:G131"/>
    <mergeCell ref="I131:J131"/>
    <mergeCell ref="K131:L131"/>
    <mergeCell ref="D128:E128"/>
    <mergeCell ref="F128:G128"/>
    <mergeCell ref="I128:J128"/>
    <mergeCell ref="D129:E129"/>
    <mergeCell ref="F129:G129"/>
    <mergeCell ref="I129:J129"/>
    <mergeCell ref="D130:E130"/>
    <mergeCell ref="F130:G130"/>
    <mergeCell ref="I130:J130"/>
    <mergeCell ref="M131:N131"/>
    <mergeCell ref="D132:E132"/>
    <mergeCell ref="F132:G132"/>
    <mergeCell ref="I132:J132"/>
    <mergeCell ref="D133:E133"/>
    <mergeCell ref="F133:G133"/>
    <mergeCell ref="I133:J133"/>
    <mergeCell ref="D134:E134"/>
    <mergeCell ref="F134:G134"/>
    <mergeCell ref="I134:J134"/>
    <mergeCell ref="A47:M47"/>
    <mergeCell ref="A48:M48"/>
    <mergeCell ref="A51:M52"/>
    <mergeCell ref="G25:I25"/>
    <mergeCell ref="J25:K25"/>
    <mergeCell ref="L25:M25"/>
    <mergeCell ref="A28:M28"/>
    <mergeCell ref="A29:M29"/>
    <mergeCell ref="A35:A39"/>
    <mergeCell ref="A40:A44"/>
    <mergeCell ref="A45:M45"/>
    <mergeCell ref="A46:M46"/>
    <mergeCell ref="L33:L34"/>
    <mergeCell ref="M33:M34"/>
    <mergeCell ref="A30:M30"/>
    <mergeCell ref="A31:M31"/>
    <mergeCell ref="A33:A34"/>
    <mergeCell ref="B33:B34"/>
    <mergeCell ref="C33:C34"/>
    <mergeCell ref="D33:D34"/>
    <mergeCell ref="E33:K33"/>
    <mergeCell ref="C8:E8"/>
    <mergeCell ref="B17:B23"/>
    <mergeCell ref="C17:C21"/>
    <mergeCell ref="D18:F20"/>
    <mergeCell ref="D21:F21"/>
    <mergeCell ref="C22:C23"/>
    <mergeCell ref="D22:F23"/>
    <mergeCell ref="D24:F24"/>
    <mergeCell ref="D25:F25"/>
    <mergeCell ref="L22:M23"/>
    <mergeCell ref="G24:I24"/>
    <mergeCell ref="J24:K24"/>
    <mergeCell ref="L24:M24"/>
    <mergeCell ref="D17:M17"/>
    <mergeCell ref="G18:I20"/>
    <mergeCell ref="J18:K20"/>
    <mergeCell ref="L18:M20"/>
    <mergeCell ref="G21:I21"/>
    <mergeCell ref="J21:K21"/>
    <mergeCell ref="L21:M21"/>
    <mergeCell ref="A153:M153"/>
    <mergeCell ref="D139:E139"/>
    <mergeCell ref="D140:E140"/>
    <mergeCell ref="F140:I140"/>
    <mergeCell ref="J140:M140"/>
    <mergeCell ref="A141:M141"/>
    <mergeCell ref="H144:L144"/>
    <mergeCell ref="A146:L146"/>
    <mergeCell ref="K1:M1"/>
    <mergeCell ref="K2:M2"/>
    <mergeCell ref="K3:M3"/>
    <mergeCell ref="K4:M4"/>
    <mergeCell ref="K5:M5"/>
    <mergeCell ref="D6:L6"/>
    <mergeCell ref="C7:E7"/>
    <mergeCell ref="D9:M9"/>
    <mergeCell ref="G10:H10"/>
    <mergeCell ref="I10:J10"/>
    <mergeCell ref="A12:G12"/>
    <mergeCell ref="A13:G13"/>
    <mergeCell ref="D14:M14"/>
    <mergeCell ref="A15:M15"/>
    <mergeCell ref="G22:I23"/>
    <mergeCell ref="J22:K23"/>
    <mergeCell ref="A136:M136"/>
    <mergeCell ref="A137:M137"/>
    <mergeCell ref="D138:E138"/>
    <mergeCell ref="F138:I138"/>
    <mergeCell ref="J138:M138"/>
    <mergeCell ref="F139:I139"/>
    <mergeCell ref="J139:M139"/>
    <mergeCell ref="A149:L149"/>
    <mergeCell ref="A151:L151"/>
    <mergeCell ref="A59:M59"/>
    <mergeCell ref="A60:M60"/>
    <mergeCell ref="I55:I56"/>
    <mergeCell ref="J55:J56"/>
    <mergeCell ref="A53:M53"/>
    <mergeCell ref="A54:M54"/>
    <mergeCell ref="B55:B56"/>
    <mergeCell ref="C55:C56"/>
    <mergeCell ref="G55:G56"/>
    <mergeCell ref="H55:H56"/>
    <mergeCell ref="K55:K56"/>
    <mergeCell ref="D55:F55"/>
  </mergeCells>
  <pageMargins left="0.15625" right="1.0416666666666666E-2" top="0.98958333333333337" bottom="0.27083333333333331" header="0" footer="0"/>
  <pageSetup paperSize="9" orientation="landscape"/>
  <rowBreaks count="3" manualBreakCount="3">
    <brk id="49" man="1"/>
    <brk id="142" man="1"/>
    <brk id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pane ySplit="7" topLeftCell="A8" activePane="bottomLeft" state="frozen"/>
      <selection pane="bottomLeft" activeCell="A7" sqref="A7:B78"/>
    </sheetView>
  </sheetViews>
  <sheetFormatPr defaultColWidth="12.625" defaultRowHeight="15" customHeight="1"/>
  <cols>
    <col min="1" max="1" width="25.875" customWidth="1"/>
    <col min="2" max="2" width="17.625" customWidth="1"/>
    <col min="3" max="3" width="20.25" customWidth="1"/>
    <col min="4" max="4" width="16.875" customWidth="1"/>
    <col min="5" max="5" width="19.875" customWidth="1"/>
    <col min="6" max="6" width="15.875" customWidth="1"/>
    <col min="7" max="7" width="15.25" customWidth="1"/>
    <col min="8" max="26" width="7.625" customWidth="1"/>
  </cols>
  <sheetData>
    <row r="1" spans="1:7" ht="72.75" customHeight="1">
      <c r="A1" s="254" t="s">
        <v>106</v>
      </c>
      <c r="B1" s="166"/>
      <c r="C1" s="166"/>
      <c r="D1" s="166"/>
      <c r="E1" s="166"/>
      <c r="F1" s="166"/>
      <c r="G1" s="166"/>
    </row>
    <row r="2" spans="1:7" ht="36.75" customHeight="1">
      <c r="B2" s="172" t="s">
        <v>107</v>
      </c>
      <c r="C2" s="166"/>
      <c r="D2" s="166"/>
      <c r="E2" s="166"/>
      <c r="F2" s="166"/>
      <c r="G2" s="166"/>
    </row>
    <row r="3" spans="1:7" ht="14.25">
      <c r="A3" s="240" t="s">
        <v>108</v>
      </c>
      <c r="B3" s="241" t="s">
        <v>20</v>
      </c>
      <c r="C3" s="241" t="s">
        <v>21</v>
      </c>
      <c r="D3" s="255" t="s">
        <v>22</v>
      </c>
      <c r="E3" s="178"/>
      <c r="F3" s="178"/>
      <c r="G3" s="177"/>
    </row>
    <row r="4" spans="1:7" ht="51">
      <c r="A4" s="214"/>
      <c r="B4" s="214"/>
      <c r="C4" s="214"/>
      <c r="D4" s="51" t="s">
        <v>23</v>
      </c>
      <c r="E4" s="52" t="s">
        <v>24</v>
      </c>
      <c r="F4" s="51" t="s">
        <v>25</v>
      </c>
      <c r="G4" s="51" t="s">
        <v>26</v>
      </c>
    </row>
    <row r="5" spans="1:7" ht="14.25">
      <c r="A5" s="214"/>
      <c r="B5" s="214"/>
      <c r="C5" s="215"/>
      <c r="D5" s="51" t="s">
        <v>27</v>
      </c>
      <c r="E5" s="51" t="s">
        <v>27</v>
      </c>
      <c r="F5" s="51" t="s">
        <v>27</v>
      </c>
      <c r="G5" s="51" t="s">
        <v>27</v>
      </c>
    </row>
    <row r="6" spans="1:7" ht="15.75" customHeight="1">
      <c r="A6" s="215"/>
      <c r="B6" s="215"/>
      <c r="C6" s="53" t="s">
        <v>28</v>
      </c>
      <c r="D6" s="54" t="s">
        <v>28</v>
      </c>
      <c r="E6" s="53" t="s">
        <v>28</v>
      </c>
      <c r="F6" s="53" t="s">
        <v>28</v>
      </c>
      <c r="G6" s="53" t="s">
        <v>28</v>
      </c>
    </row>
    <row r="7" spans="1:7" ht="25.5">
      <c r="A7" s="55" t="s">
        <v>109</v>
      </c>
      <c r="B7" s="56" t="s">
        <v>110</v>
      </c>
      <c r="C7" s="57">
        <v>0</v>
      </c>
      <c r="D7" s="58">
        <v>0</v>
      </c>
      <c r="E7" s="58">
        <v>0</v>
      </c>
      <c r="F7" s="58">
        <v>0</v>
      </c>
      <c r="G7" s="59">
        <v>0</v>
      </c>
    </row>
    <row r="8" spans="1:7" ht="25.5">
      <c r="A8" s="55" t="s">
        <v>109</v>
      </c>
      <c r="B8" s="55" t="s">
        <v>30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ht="25.5">
      <c r="A9" s="60" t="s">
        <v>111</v>
      </c>
      <c r="B9" s="56" t="s">
        <v>110</v>
      </c>
      <c r="C9" s="61">
        <v>1</v>
      </c>
      <c r="D9" s="61">
        <v>0</v>
      </c>
      <c r="E9" s="61">
        <v>0</v>
      </c>
      <c r="F9" s="61">
        <v>1</v>
      </c>
      <c r="G9" s="61">
        <v>0</v>
      </c>
    </row>
    <row r="10" spans="1:7" ht="25.5">
      <c r="A10" s="60" t="s">
        <v>111</v>
      </c>
      <c r="B10" s="55" t="s">
        <v>30</v>
      </c>
      <c r="C10" s="61">
        <v>3</v>
      </c>
      <c r="D10" s="61">
        <v>3</v>
      </c>
      <c r="E10" s="61">
        <v>0</v>
      </c>
      <c r="F10" s="61">
        <v>0</v>
      </c>
      <c r="G10" s="61">
        <v>0</v>
      </c>
    </row>
    <row r="11" spans="1:7" ht="25.5">
      <c r="A11" s="62" t="s">
        <v>112</v>
      </c>
      <c r="B11" s="56" t="s">
        <v>110</v>
      </c>
      <c r="C11" s="63">
        <v>1</v>
      </c>
      <c r="D11" s="63">
        <v>1</v>
      </c>
      <c r="E11" s="63">
        <v>0</v>
      </c>
      <c r="F11" s="63">
        <v>0</v>
      </c>
      <c r="G11" s="63">
        <v>0</v>
      </c>
    </row>
    <row r="12" spans="1:7" ht="25.5">
      <c r="A12" s="62" t="s">
        <v>112</v>
      </c>
      <c r="B12" s="55" t="s">
        <v>30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7" ht="25.5">
      <c r="A13" s="55" t="s">
        <v>113</v>
      </c>
      <c r="B13" s="56" t="s">
        <v>110</v>
      </c>
      <c r="C13" s="57">
        <v>1</v>
      </c>
      <c r="D13" s="58">
        <v>0</v>
      </c>
      <c r="E13" s="58">
        <v>0</v>
      </c>
      <c r="F13" s="58">
        <v>0</v>
      </c>
      <c r="G13" s="59">
        <v>0</v>
      </c>
    </row>
    <row r="14" spans="1:7" ht="25.5">
      <c r="A14" s="55" t="s">
        <v>113</v>
      </c>
      <c r="B14" s="55" t="s">
        <v>30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25.5">
      <c r="A15" s="60" t="s">
        <v>114</v>
      </c>
      <c r="B15" s="56" t="s">
        <v>110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ht="25.5">
      <c r="A16" s="60" t="s">
        <v>114</v>
      </c>
      <c r="B16" s="55" t="s">
        <v>30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ht="25.5">
      <c r="A17" s="62" t="s">
        <v>115</v>
      </c>
      <c r="B17" s="56" t="s">
        <v>110</v>
      </c>
      <c r="C17" s="62"/>
      <c r="D17" s="62"/>
      <c r="E17" s="62"/>
      <c r="F17" s="62"/>
      <c r="G17" s="62"/>
    </row>
    <row r="18" spans="1:7" ht="25.5">
      <c r="A18" s="62" t="s">
        <v>115</v>
      </c>
      <c r="B18" s="55" t="s">
        <v>30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</row>
    <row r="19" spans="1:7" ht="25.5">
      <c r="A19" s="55" t="s">
        <v>116</v>
      </c>
      <c r="B19" s="56" t="s">
        <v>110</v>
      </c>
      <c r="C19" s="57">
        <v>0</v>
      </c>
      <c r="D19" s="58">
        <v>0</v>
      </c>
      <c r="E19" s="58">
        <v>0</v>
      </c>
      <c r="F19" s="58">
        <v>0</v>
      </c>
      <c r="G19" s="59">
        <v>0</v>
      </c>
    </row>
    <row r="20" spans="1:7" ht="25.5">
      <c r="A20" s="55" t="s">
        <v>116</v>
      </c>
      <c r="B20" s="55" t="s">
        <v>30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ht="25.5">
      <c r="A21" s="60" t="s">
        <v>117</v>
      </c>
      <c r="B21" s="56" t="s">
        <v>110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25.5">
      <c r="A22" s="60" t="s">
        <v>117</v>
      </c>
      <c r="B22" s="55" t="s">
        <v>30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ht="25.5">
      <c r="A23" s="62" t="s">
        <v>118</v>
      </c>
      <c r="B23" s="56" t="s">
        <v>110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ht="25.5">
      <c r="A24" s="62" t="s">
        <v>118</v>
      </c>
      <c r="B24" s="55" t="s">
        <v>30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ht="25.5">
      <c r="A25" s="55" t="s">
        <v>119</v>
      </c>
      <c r="B25" s="56" t="s">
        <v>110</v>
      </c>
      <c r="C25" s="57">
        <v>0</v>
      </c>
      <c r="D25" s="64">
        <v>0</v>
      </c>
      <c r="E25" s="64">
        <v>0</v>
      </c>
      <c r="F25" s="64">
        <v>0</v>
      </c>
      <c r="G25" s="59">
        <v>0</v>
      </c>
    </row>
    <row r="26" spans="1:7" ht="25.5">
      <c r="A26" s="55" t="s">
        <v>119</v>
      </c>
      <c r="B26" s="55" t="s">
        <v>30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ht="25.5">
      <c r="A27" s="60" t="s">
        <v>120</v>
      </c>
      <c r="B27" s="56" t="s">
        <v>110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ht="25.5">
      <c r="A28" s="60" t="s">
        <v>120</v>
      </c>
      <c r="B28" s="55" t="s">
        <v>30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ht="25.5">
      <c r="A29" s="62" t="s">
        <v>121</v>
      </c>
      <c r="B29" s="56" t="s">
        <v>110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ht="25.5">
      <c r="A30" s="62" t="s">
        <v>121</v>
      </c>
      <c r="B30" s="55" t="s">
        <v>30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</row>
    <row r="31" spans="1:7" ht="25.5">
      <c r="A31" s="55" t="s">
        <v>122</v>
      </c>
      <c r="B31" s="56" t="s">
        <v>110</v>
      </c>
      <c r="C31" s="13"/>
      <c r="D31" s="65"/>
      <c r="E31" s="65"/>
      <c r="F31" s="65"/>
      <c r="G31" s="66"/>
    </row>
    <row r="32" spans="1:7" ht="25.5">
      <c r="A32" s="55" t="s">
        <v>122</v>
      </c>
      <c r="B32" s="55" t="s">
        <v>30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</row>
    <row r="33" spans="1:7" ht="25.5">
      <c r="A33" s="60" t="s">
        <v>123</v>
      </c>
      <c r="B33" s="56" t="s">
        <v>110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</row>
    <row r="34" spans="1:7" ht="25.5">
      <c r="A34" s="60" t="s">
        <v>123</v>
      </c>
      <c r="B34" s="55" t="s">
        <v>30</v>
      </c>
      <c r="C34" s="61">
        <v>1</v>
      </c>
      <c r="D34" s="61">
        <v>1</v>
      </c>
      <c r="E34" s="61">
        <v>0</v>
      </c>
      <c r="F34" s="61">
        <v>0</v>
      </c>
      <c r="G34" s="61">
        <v>0</v>
      </c>
    </row>
    <row r="35" spans="1:7" ht="25.5">
      <c r="A35" s="62" t="s">
        <v>124</v>
      </c>
      <c r="B35" s="56" t="s">
        <v>110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</row>
    <row r="36" spans="1:7" ht="25.5">
      <c r="A36" s="62" t="s">
        <v>124</v>
      </c>
      <c r="B36" s="55" t="s">
        <v>30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</row>
    <row r="37" spans="1:7" ht="25.5">
      <c r="A37" s="55" t="s">
        <v>125</v>
      </c>
      <c r="B37" s="56" t="s">
        <v>110</v>
      </c>
      <c r="C37" s="57">
        <v>0</v>
      </c>
      <c r="D37" s="58">
        <v>0</v>
      </c>
      <c r="E37" s="58">
        <v>0</v>
      </c>
      <c r="F37" s="58">
        <v>0</v>
      </c>
      <c r="G37" s="59">
        <v>0</v>
      </c>
    </row>
    <row r="38" spans="1:7" ht="25.5">
      <c r="A38" s="55" t="s">
        <v>125</v>
      </c>
      <c r="B38" s="55" t="s">
        <v>30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</row>
    <row r="39" spans="1:7" ht="25.5">
      <c r="A39" s="60" t="s">
        <v>126</v>
      </c>
      <c r="B39" s="56" t="s">
        <v>110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</row>
    <row r="40" spans="1:7" ht="25.5">
      <c r="A40" s="60" t="s">
        <v>126</v>
      </c>
      <c r="B40" s="55" t="s">
        <v>30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</row>
    <row r="41" spans="1:7" ht="25.5">
      <c r="A41" s="62" t="s">
        <v>127</v>
      </c>
      <c r="B41" s="56" t="s">
        <v>110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</row>
    <row r="42" spans="1:7" ht="25.5">
      <c r="A42" s="62" t="s">
        <v>127</v>
      </c>
      <c r="B42" s="55" t="s">
        <v>30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</row>
    <row r="43" spans="1:7" ht="25.5">
      <c r="A43" s="55" t="s">
        <v>128</v>
      </c>
      <c r="B43" s="56" t="s">
        <v>110</v>
      </c>
      <c r="C43" s="13"/>
      <c r="D43" s="65"/>
      <c r="E43" s="65"/>
      <c r="F43" s="65"/>
      <c r="G43" s="66"/>
    </row>
    <row r="44" spans="1:7" ht="25.5">
      <c r="A44" s="55" t="s">
        <v>128</v>
      </c>
      <c r="B44" s="55" t="s">
        <v>30</v>
      </c>
      <c r="C44" s="55"/>
      <c r="D44" s="56"/>
      <c r="E44" s="55"/>
      <c r="F44" s="55"/>
      <c r="G44" s="55"/>
    </row>
    <row r="45" spans="1:7" ht="25.5">
      <c r="A45" s="60" t="s">
        <v>129</v>
      </c>
      <c r="B45" s="56" t="s">
        <v>110</v>
      </c>
      <c r="C45" s="60"/>
      <c r="D45" s="60"/>
      <c r="E45" s="60"/>
      <c r="F45" s="60"/>
      <c r="G45" s="60"/>
    </row>
    <row r="46" spans="1:7" ht="25.5">
      <c r="A46" s="60" t="s">
        <v>129</v>
      </c>
      <c r="B46" s="55" t="s">
        <v>30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7" ht="25.5">
      <c r="A47" s="62" t="s">
        <v>130</v>
      </c>
      <c r="B47" s="56" t="s">
        <v>110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</row>
    <row r="48" spans="1:7" ht="25.5">
      <c r="A48" s="62" t="s">
        <v>130</v>
      </c>
      <c r="B48" s="55" t="s">
        <v>30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</row>
    <row r="49" spans="1:7" ht="25.5">
      <c r="A49" s="55" t="s">
        <v>131</v>
      </c>
      <c r="B49" s="56" t="s">
        <v>110</v>
      </c>
      <c r="C49" s="57">
        <v>0</v>
      </c>
      <c r="D49" s="58">
        <v>0</v>
      </c>
      <c r="E49" s="58">
        <v>0</v>
      </c>
      <c r="F49" s="58">
        <v>0</v>
      </c>
      <c r="G49" s="59">
        <v>0</v>
      </c>
    </row>
    <row r="50" spans="1:7" ht="25.5">
      <c r="A50" s="55" t="s">
        <v>131</v>
      </c>
      <c r="B50" s="55" t="s">
        <v>30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</row>
    <row r="51" spans="1:7" ht="25.5">
      <c r="A51" s="60" t="s">
        <v>132</v>
      </c>
      <c r="B51" s="56" t="s">
        <v>110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</row>
    <row r="52" spans="1:7" ht="25.5">
      <c r="A52" s="60" t="s">
        <v>132</v>
      </c>
      <c r="B52" s="55" t="s">
        <v>30</v>
      </c>
      <c r="C52" s="61">
        <v>1</v>
      </c>
      <c r="D52" s="61">
        <v>1</v>
      </c>
      <c r="E52" s="61">
        <v>0</v>
      </c>
      <c r="F52" s="61">
        <v>0</v>
      </c>
      <c r="G52" s="61">
        <v>0</v>
      </c>
    </row>
    <row r="53" spans="1:7" ht="25.5">
      <c r="A53" s="62" t="s">
        <v>133</v>
      </c>
      <c r="B53" s="56" t="s">
        <v>110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</row>
    <row r="54" spans="1:7" ht="25.5">
      <c r="A54" s="62" t="s">
        <v>133</v>
      </c>
      <c r="B54" s="55" t="s">
        <v>30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</row>
    <row r="55" spans="1:7" ht="25.5">
      <c r="A55" s="55" t="s">
        <v>134</v>
      </c>
      <c r="B55" s="56" t="s">
        <v>110</v>
      </c>
      <c r="C55" s="57">
        <v>0</v>
      </c>
      <c r="D55" s="58">
        <v>0</v>
      </c>
      <c r="E55" s="58">
        <v>0</v>
      </c>
      <c r="F55" s="58">
        <v>0</v>
      </c>
      <c r="G55" s="59">
        <v>0</v>
      </c>
    </row>
    <row r="56" spans="1:7" ht="25.5">
      <c r="A56" s="55" t="s">
        <v>134</v>
      </c>
      <c r="B56" s="55" t="s">
        <v>30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ht="25.5">
      <c r="A57" s="60" t="s">
        <v>135</v>
      </c>
      <c r="B57" s="56" t="s">
        <v>110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</row>
    <row r="58" spans="1:7" ht="25.5">
      <c r="A58" s="60" t="s">
        <v>135</v>
      </c>
      <c r="B58" s="55" t="s">
        <v>30</v>
      </c>
      <c r="C58" s="60"/>
      <c r="D58" s="60"/>
      <c r="E58" s="60"/>
      <c r="F58" s="60"/>
      <c r="G58" s="60"/>
    </row>
    <row r="59" spans="1:7" ht="25.5">
      <c r="A59" s="62" t="s">
        <v>136</v>
      </c>
      <c r="B59" s="56" t="s">
        <v>110</v>
      </c>
      <c r="C59" s="63"/>
      <c r="D59" s="63"/>
      <c r="E59" s="63"/>
      <c r="F59" s="63"/>
      <c r="G59" s="63"/>
    </row>
    <row r="60" spans="1:7" ht="25.5">
      <c r="A60" s="62" t="s">
        <v>136</v>
      </c>
      <c r="B60" s="55" t="s">
        <v>30</v>
      </c>
      <c r="C60" s="63"/>
      <c r="D60" s="63"/>
      <c r="E60" s="63"/>
      <c r="F60" s="63"/>
      <c r="G60" s="63"/>
    </row>
    <row r="61" spans="1:7" ht="25.5">
      <c r="A61" s="55" t="s">
        <v>137</v>
      </c>
      <c r="B61" s="56" t="s">
        <v>110</v>
      </c>
      <c r="C61" s="57">
        <v>0</v>
      </c>
      <c r="D61" s="58">
        <v>0</v>
      </c>
      <c r="E61" s="58">
        <v>0</v>
      </c>
      <c r="F61" s="58">
        <v>0</v>
      </c>
      <c r="G61" s="59">
        <v>0</v>
      </c>
    </row>
    <row r="62" spans="1:7" ht="25.5">
      <c r="A62" s="55" t="s">
        <v>137</v>
      </c>
      <c r="B62" s="55" t="s">
        <v>30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</row>
    <row r="63" spans="1:7" ht="25.5">
      <c r="A63" s="60" t="s">
        <v>138</v>
      </c>
      <c r="B63" s="56" t="s">
        <v>110</v>
      </c>
      <c r="C63" s="60"/>
      <c r="D63" s="60"/>
      <c r="E63" s="60"/>
      <c r="F63" s="60"/>
      <c r="G63" s="60"/>
    </row>
    <row r="64" spans="1:7" ht="25.5">
      <c r="A64" s="60" t="s">
        <v>138</v>
      </c>
      <c r="B64" s="55" t="s">
        <v>30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</row>
    <row r="65" spans="1:7" ht="25.5">
      <c r="A65" s="62" t="s">
        <v>139</v>
      </c>
      <c r="B65" s="56" t="s">
        <v>110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</row>
    <row r="66" spans="1:7" ht="25.5">
      <c r="A66" s="62" t="s">
        <v>139</v>
      </c>
      <c r="B66" s="55" t="s">
        <v>30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</row>
    <row r="67" spans="1:7" ht="25.5">
      <c r="A67" s="55" t="s">
        <v>140</v>
      </c>
      <c r="B67" s="56" t="s">
        <v>110</v>
      </c>
      <c r="C67" s="57">
        <v>0</v>
      </c>
      <c r="D67" s="58">
        <v>0</v>
      </c>
      <c r="E67" s="58">
        <v>0</v>
      </c>
      <c r="F67" s="58">
        <v>0</v>
      </c>
      <c r="G67" s="59">
        <v>0</v>
      </c>
    </row>
    <row r="68" spans="1:7" ht="25.5">
      <c r="A68" s="55" t="s">
        <v>140</v>
      </c>
      <c r="B68" s="55" t="s">
        <v>30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ht="25.5">
      <c r="A69" s="60" t="s">
        <v>141</v>
      </c>
      <c r="B69" s="56" t="s">
        <v>110</v>
      </c>
      <c r="C69" s="61">
        <v>0</v>
      </c>
      <c r="D69" s="61">
        <v>0</v>
      </c>
      <c r="E69" s="61">
        <v>0</v>
      </c>
      <c r="F69" s="61">
        <v>0</v>
      </c>
      <c r="G69" s="61">
        <v>0</v>
      </c>
    </row>
    <row r="70" spans="1:7" ht="25.5">
      <c r="A70" s="60" t="s">
        <v>141</v>
      </c>
      <c r="B70" s="55" t="s">
        <v>30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</row>
    <row r="71" spans="1:7" ht="25.5">
      <c r="A71" s="62" t="s">
        <v>142</v>
      </c>
      <c r="B71" s="56" t="s">
        <v>110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</row>
    <row r="72" spans="1:7" ht="25.5">
      <c r="A72" s="62" t="s">
        <v>142</v>
      </c>
      <c r="B72" s="55" t="s">
        <v>30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</row>
    <row r="73" spans="1:7" ht="25.5">
      <c r="A73" s="55" t="s">
        <v>143</v>
      </c>
      <c r="B73" s="56" t="s">
        <v>110</v>
      </c>
      <c r="C73" s="13"/>
      <c r="D73" s="65"/>
      <c r="E73" s="65"/>
      <c r="F73" s="65"/>
      <c r="G73" s="66"/>
    </row>
    <row r="74" spans="1:7" ht="25.5">
      <c r="A74" s="55" t="s">
        <v>143</v>
      </c>
      <c r="B74" s="55" t="s">
        <v>30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</row>
    <row r="75" spans="1:7" ht="25.5">
      <c r="A75" s="60" t="s">
        <v>144</v>
      </c>
      <c r="B75" s="56" t="s">
        <v>110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</row>
    <row r="76" spans="1:7" ht="25.5">
      <c r="A76" s="60" t="s">
        <v>144</v>
      </c>
      <c r="B76" s="55" t="s">
        <v>30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</row>
    <row r="77" spans="1:7" ht="25.5">
      <c r="A77" s="62" t="s">
        <v>145</v>
      </c>
      <c r="B77" s="56" t="s">
        <v>110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</row>
    <row r="78" spans="1:7" ht="25.5">
      <c r="A78" s="62" t="s">
        <v>145</v>
      </c>
      <c r="B78" s="55" t="s">
        <v>30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</row>
    <row r="79" spans="1:7" ht="15.75" customHeight="1">
      <c r="A79" s="67" t="s">
        <v>146</v>
      </c>
      <c r="B79" s="56" t="s">
        <v>110</v>
      </c>
      <c r="C79" s="67">
        <f t="shared" ref="C79:G79" si="0">SUMIF($B$7:$B$78,"январь-июнь 2021 года",C7:C78)</f>
        <v>3</v>
      </c>
      <c r="D79" s="67">
        <f t="shared" si="0"/>
        <v>1</v>
      </c>
      <c r="E79" s="67">
        <f t="shared" si="0"/>
        <v>0</v>
      </c>
      <c r="F79" s="67">
        <f t="shared" si="0"/>
        <v>1</v>
      </c>
      <c r="G79" s="67">
        <f t="shared" si="0"/>
        <v>0</v>
      </c>
    </row>
    <row r="80" spans="1:7" ht="15.75" customHeight="1">
      <c r="A80" s="67"/>
      <c r="B80" s="55" t="s">
        <v>30</v>
      </c>
      <c r="C80" s="67">
        <f t="shared" ref="C80:G80" si="1">SUMIF($B$7:$B$78,"июль-декабрь 2021 года",C7:C78)</f>
        <v>5</v>
      </c>
      <c r="D80" s="67">
        <f t="shared" si="1"/>
        <v>5</v>
      </c>
      <c r="E80" s="67">
        <f t="shared" si="1"/>
        <v>0</v>
      </c>
      <c r="F80" s="67">
        <f t="shared" si="1"/>
        <v>0</v>
      </c>
      <c r="G80" s="67">
        <f t="shared" si="1"/>
        <v>0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G1"/>
    <mergeCell ref="B2:G2"/>
    <mergeCell ref="A3:A6"/>
    <mergeCell ref="B3:B6"/>
    <mergeCell ref="C3:C5"/>
    <mergeCell ref="D3:G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9"/>
  <sheetViews>
    <sheetView workbookViewId="0">
      <pane ySplit="3" topLeftCell="A4" activePane="bottomLeft" state="frozen"/>
      <selection pane="bottomLeft" activeCell="A149" sqref="A149"/>
    </sheetView>
  </sheetViews>
  <sheetFormatPr defaultColWidth="12.625" defaultRowHeight="15" customHeight="1"/>
  <cols>
    <col min="1" max="1" width="23.625" customWidth="1"/>
    <col min="2" max="3" width="17" customWidth="1"/>
    <col min="4" max="4" width="14.875" customWidth="1"/>
    <col min="5" max="5" width="14.5" customWidth="1"/>
    <col min="6" max="10" width="7.625" customWidth="1"/>
    <col min="11" max="11" width="16.125" customWidth="1"/>
    <col min="12" max="12" width="9.875" customWidth="1"/>
    <col min="13" max="13" width="15.75" customWidth="1"/>
    <col min="14" max="14" width="19.75" customWidth="1"/>
    <col min="15" max="26" width="7.625" customWidth="1"/>
  </cols>
  <sheetData>
    <row r="1" spans="1:16" ht="15" customHeight="1">
      <c r="A1" s="222" t="s">
        <v>31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14.25">
      <c r="A2" s="240" t="s">
        <v>108</v>
      </c>
      <c r="B2" s="240" t="s">
        <v>147</v>
      </c>
      <c r="C2" s="240"/>
      <c r="D2" s="256" t="s">
        <v>148</v>
      </c>
      <c r="E2" s="256" t="s">
        <v>149</v>
      </c>
      <c r="F2" s="257" t="s">
        <v>37</v>
      </c>
      <c r="G2" s="178"/>
      <c r="H2" s="178"/>
      <c r="I2" s="178"/>
      <c r="J2" s="178"/>
      <c r="K2" s="178"/>
      <c r="L2" s="177"/>
      <c r="M2" s="256" t="s">
        <v>38</v>
      </c>
      <c r="N2" s="256" t="s">
        <v>150</v>
      </c>
    </row>
    <row r="3" spans="1:16" ht="102.75" customHeight="1">
      <c r="A3" s="215"/>
      <c r="B3" s="215"/>
      <c r="C3" s="215"/>
      <c r="D3" s="215"/>
      <c r="E3" s="215"/>
      <c r="F3" s="68" t="s">
        <v>151</v>
      </c>
      <c r="G3" s="54" t="s">
        <v>41</v>
      </c>
      <c r="H3" s="54" t="s">
        <v>42</v>
      </c>
      <c r="I3" s="54" t="s">
        <v>43</v>
      </c>
      <c r="J3" s="54" t="s">
        <v>152</v>
      </c>
      <c r="K3" s="51" t="s">
        <v>45</v>
      </c>
      <c r="L3" s="54" t="s">
        <v>46</v>
      </c>
      <c r="M3" s="215"/>
      <c r="N3" s="215"/>
    </row>
    <row r="4" spans="1:16" ht="25.5">
      <c r="A4" s="55" t="s">
        <v>109</v>
      </c>
      <c r="B4" s="56" t="s">
        <v>110</v>
      </c>
      <c r="C4" s="69" t="s">
        <v>52</v>
      </c>
      <c r="D4" s="69">
        <v>602</v>
      </c>
      <c r="E4" s="57">
        <v>4</v>
      </c>
      <c r="F4" s="57">
        <v>4</v>
      </c>
      <c r="G4" s="57">
        <v>0</v>
      </c>
      <c r="H4" s="57">
        <v>0</v>
      </c>
      <c r="I4" s="57">
        <v>2</v>
      </c>
      <c r="J4" s="57">
        <v>0</v>
      </c>
      <c r="K4" s="57">
        <v>0</v>
      </c>
      <c r="L4" s="57">
        <v>1</v>
      </c>
      <c r="M4" s="57">
        <v>3</v>
      </c>
      <c r="N4" s="69">
        <v>1</v>
      </c>
    </row>
    <row r="5" spans="1:16" ht="25.5">
      <c r="A5" s="55" t="s">
        <v>109</v>
      </c>
      <c r="B5" s="56" t="s">
        <v>110</v>
      </c>
      <c r="C5" s="69" t="s">
        <v>53</v>
      </c>
      <c r="D5" s="69">
        <v>345</v>
      </c>
      <c r="E5" s="57">
        <v>3</v>
      </c>
      <c r="F5" s="57">
        <v>3</v>
      </c>
      <c r="G5" s="57">
        <v>0</v>
      </c>
      <c r="H5" s="57">
        <v>1</v>
      </c>
      <c r="I5" s="57">
        <v>8</v>
      </c>
      <c r="J5" s="57">
        <v>0</v>
      </c>
      <c r="K5" s="57">
        <v>0</v>
      </c>
      <c r="L5" s="57">
        <v>1</v>
      </c>
      <c r="M5" s="57">
        <v>1</v>
      </c>
      <c r="N5" s="69">
        <v>0</v>
      </c>
    </row>
    <row r="6" spans="1:16" ht="25.5">
      <c r="A6" s="55" t="s">
        <v>109</v>
      </c>
      <c r="B6" s="56" t="s">
        <v>110</v>
      </c>
      <c r="C6" s="69" t="s">
        <v>54</v>
      </c>
      <c r="D6" s="69">
        <v>195</v>
      </c>
      <c r="E6" s="57">
        <v>3</v>
      </c>
      <c r="F6" s="57">
        <v>3</v>
      </c>
      <c r="G6" s="57">
        <v>0</v>
      </c>
      <c r="H6" s="57">
        <v>0</v>
      </c>
      <c r="I6" s="57">
        <v>9</v>
      </c>
      <c r="J6" s="57">
        <v>1</v>
      </c>
      <c r="K6" s="57">
        <v>1</v>
      </c>
      <c r="L6" s="57">
        <v>3</v>
      </c>
      <c r="M6" s="57">
        <v>0</v>
      </c>
      <c r="N6" s="69">
        <v>1</v>
      </c>
    </row>
    <row r="7" spans="1:16" ht="25.5">
      <c r="A7" s="55" t="s">
        <v>109</v>
      </c>
      <c r="B7" s="56" t="s">
        <v>110</v>
      </c>
      <c r="C7" s="70" t="s">
        <v>55</v>
      </c>
      <c r="D7" s="70">
        <v>74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1</v>
      </c>
      <c r="N7" s="69">
        <v>0</v>
      </c>
    </row>
    <row r="8" spans="1:16" ht="25.5">
      <c r="A8" s="55" t="s">
        <v>109</v>
      </c>
      <c r="B8" s="55" t="s">
        <v>30</v>
      </c>
      <c r="C8" s="69" t="s">
        <v>52</v>
      </c>
      <c r="D8" s="70">
        <v>611</v>
      </c>
      <c r="E8" s="70">
        <v>1</v>
      </c>
      <c r="F8" s="70">
        <v>0</v>
      </c>
      <c r="G8" s="70">
        <v>0</v>
      </c>
      <c r="H8" s="70">
        <v>0</v>
      </c>
      <c r="I8" s="70">
        <v>1</v>
      </c>
      <c r="J8" s="70">
        <v>0</v>
      </c>
      <c r="K8" s="70">
        <v>0</v>
      </c>
      <c r="L8" s="70">
        <v>1</v>
      </c>
      <c r="M8" s="70">
        <v>1</v>
      </c>
      <c r="N8" s="70">
        <v>1</v>
      </c>
    </row>
    <row r="9" spans="1:16" ht="25.5">
      <c r="A9" s="55" t="s">
        <v>109</v>
      </c>
      <c r="B9" s="55" t="s">
        <v>30</v>
      </c>
      <c r="C9" s="69" t="s">
        <v>53</v>
      </c>
      <c r="D9" s="70">
        <v>376</v>
      </c>
      <c r="E9" s="70">
        <v>6</v>
      </c>
      <c r="F9" s="70">
        <v>0</v>
      </c>
      <c r="G9" s="70">
        <v>2</v>
      </c>
      <c r="H9" s="70">
        <v>3</v>
      </c>
      <c r="I9" s="70">
        <v>6</v>
      </c>
      <c r="J9" s="70">
        <v>2</v>
      </c>
      <c r="K9" s="70">
        <v>2</v>
      </c>
      <c r="L9" s="70">
        <v>6</v>
      </c>
      <c r="M9" s="70">
        <v>3</v>
      </c>
      <c r="N9" s="70">
        <v>3</v>
      </c>
    </row>
    <row r="10" spans="1:16" ht="25.5">
      <c r="A10" s="55" t="s">
        <v>109</v>
      </c>
      <c r="B10" s="55" t="s">
        <v>30</v>
      </c>
      <c r="C10" s="69" t="s">
        <v>54</v>
      </c>
      <c r="D10" s="70">
        <v>197</v>
      </c>
      <c r="E10" s="70">
        <v>4</v>
      </c>
      <c r="F10" s="70">
        <v>0</v>
      </c>
      <c r="G10" s="70">
        <v>0</v>
      </c>
      <c r="H10" s="70">
        <v>0</v>
      </c>
      <c r="I10" s="70">
        <v>4</v>
      </c>
      <c r="J10" s="70">
        <v>0</v>
      </c>
      <c r="K10" s="70">
        <v>0</v>
      </c>
      <c r="L10" s="70">
        <v>4</v>
      </c>
      <c r="M10" s="70">
        <v>4</v>
      </c>
      <c r="N10" s="70">
        <v>4</v>
      </c>
    </row>
    <row r="11" spans="1:16" ht="25.5">
      <c r="A11" s="55" t="s">
        <v>109</v>
      </c>
      <c r="B11" s="55" t="s">
        <v>30</v>
      </c>
      <c r="C11" s="70" t="s">
        <v>55</v>
      </c>
      <c r="D11" s="70">
        <v>72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</row>
    <row r="12" spans="1:16" ht="25.5">
      <c r="A12" s="60" t="s">
        <v>111</v>
      </c>
      <c r="B12" s="56" t="s">
        <v>110</v>
      </c>
      <c r="C12" s="69" t="s">
        <v>52</v>
      </c>
      <c r="D12" s="61">
        <v>89</v>
      </c>
      <c r="E12" s="61">
        <v>2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2</v>
      </c>
    </row>
    <row r="13" spans="1:16" ht="25.5">
      <c r="A13" s="60" t="s">
        <v>111</v>
      </c>
      <c r="B13" s="56" t="s">
        <v>110</v>
      </c>
      <c r="C13" s="69" t="s">
        <v>53</v>
      </c>
      <c r="D13" s="61">
        <v>82</v>
      </c>
      <c r="E13" s="61">
        <v>1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1</v>
      </c>
    </row>
    <row r="14" spans="1:16" ht="25.5">
      <c r="A14" s="60" t="s">
        <v>111</v>
      </c>
      <c r="B14" s="56" t="s">
        <v>110</v>
      </c>
      <c r="C14" s="69" t="s">
        <v>54</v>
      </c>
      <c r="D14" s="61">
        <v>48</v>
      </c>
      <c r="E14" s="61">
        <v>2</v>
      </c>
      <c r="F14" s="61">
        <v>2</v>
      </c>
      <c r="G14" s="61">
        <v>1</v>
      </c>
      <c r="H14" s="61">
        <v>2</v>
      </c>
      <c r="I14" s="61">
        <v>2</v>
      </c>
      <c r="J14" s="61">
        <v>0</v>
      </c>
      <c r="K14" s="61">
        <v>0</v>
      </c>
      <c r="L14" s="61">
        <v>2</v>
      </c>
      <c r="M14" s="61">
        <v>2</v>
      </c>
      <c r="N14" s="61">
        <v>2</v>
      </c>
    </row>
    <row r="15" spans="1:16" ht="25.5">
      <c r="A15" s="60" t="s">
        <v>111</v>
      </c>
      <c r="B15" s="56" t="s">
        <v>110</v>
      </c>
      <c r="C15" s="70" t="s">
        <v>55</v>
      </c>
      <c r="D15" s="61">
        <v>20</v>
      </c>
      <c r="E15" s="61">
        <v>2</v>
      </c>
      <c r="F15" s="61">
        <v>1</v>
      </c>
      <c r="G15" s="61">
        <v>1</v>
      </c>
      <c r="H15" s="61">
        <v>1</v>
      </c>
      <c r="I15" s="61">
        <v>1</v>
      </c>
      <c r="J15" s="61">
        <v>0</v>
      </c>
      <c r="K15" s="61">
        <v>0</v>
      </c>
      <c r="L15" s="61">
        <v>1</v>
      </c>
      <c r="M15" s="61">
        <v>1</v>
      </c>
      <c r="N15" s="61">
        <v>2</v>
      </c>
    </row>
    <row r="16" spans="1:16" ht="25.5">
      <c r="A16" s="60" t="s">
        <v>111</v>
      </c>
      <c r="B16" s="55" t="s">
        <v>30</v>
      </c>
      <c r="C16" s="69" t="s">
        <v>52</v>
      </c>
      <c r="D16" s="61">
        <v>73</v>
      </c>
      <c r="E16" s="61">
        <v>2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2</v>
      </c>
      <c r="M16" s="61">
        <v>2</v>
      </c>
      <c r="N16" s="61">
        <v>0</v>
      </c>
    </row>
    <row r="17" spans="1:14" ht="25.5">
      <c r="A17" s="60" t="s">
        <v>111</v>
      </c>
      <c r="B17" s="55" t="s">
        <v>30</v>
      </c>
      <c r="C17" s="69" t="s">
        <v>53</v>
      </c>
      <c r="D17" s="61">
        <v>81</v>
      </c>
      <c r="E17" s="61">
        <v>1</v>
      </c>
      <c r="F17" s="61">
        <v>1</v>
      </c>
      <c r="G17" s="61">
        <v>1</v>
      </c>
      <c r="H17" s="61">
        <v>1</v>
      </c>
      <c r="I17" s="61">
        <v>1</v>
      </c>
      <c r="J17" s="61">
        <v>1</v>
      </c>
      <c r="K17" s="61">
        <v>0</v>
      </c>
      <c r="L17" s="61">
        <v>1</v>
      </c>
      <c r="M17" s="61">
        <v>1</v>
      </c>
      <c r="N17" s="61">
        <v>0</v>
      </c>
    </row>
    <row r="18" spans="1:14" ht="25.5">
      <c r="A18" s="60" t="s">
        <v>111</v>
      </c>
      <c r="B18" s="55" t="s">
        <v>30</v>
      </c>
      <c r="C18" s="69" t="s">
        <v>54</v>
      </c>
      <c r="D18" s="61">
        <v>52</v>
      </c>
      <c r="E18" s="61">
        <v>1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1</v>
      </c>
      <c r="M18" s="61">
        <v>1</v>
      </c>
      <c r="N18" s="61">
        <v>0</v>
      </c>
    </row>
    <row r="19" spans="1:14" ht="25.5">
      <c r="A19" s="60" t="s">
        <v>111</v>
      </c>
      <c r="B19" s="55" t="s">
        <v>30</v>
      </c>
      <c r="C19" s="70" t="s">
        <v>55</v>
      </c>
      <c r="D19" s="61">
        <v>24</v>
      </c>
      <c r="E19" s="61">
        <v>2</v>
      </c>
      <c r="F19" s="61">
        <v>2</v>
      </c>
      <c r="G19" s="61">
        <v>2</v>
      </c>
      <c r="H19" s="61">
        <v>2</v>
      </c>
      <c r="I19" s="61">
        <v>2</v>
      </c>
      <c r="J19" s="61">
        <v>0</v>
      </c>
      <c r="K19" s="61">
        <v>0</v>
      </c>
      <c r="L19" s="61">
        <v>2</v>
      </c>
      <c r="M19" s="61">
        <v>2</v>
      </c>
      <c r="N19" s="61">
        <v>0</v>
      </c>
    </row>
    <row r="20" spans="1:14" ht="25.5">
      <c r="A20" s="62" t="s">
        <v>112</v>
      </c>
      <c r="B20" s="56" t="s">
        <v>110</v>
      </c>
      <c r="C20" s="69" t="s">
        <v>52</v>
      </c>
      <c r="D20" s="63">
        <v>99</v>
      </c>
      <c r="E20" s="63"/>
      <c r="F20" s="62"/>
      <c r="G20" s="63"/>
      <c r="H20" s="63"/>
      <c r="I20" s="63"/>
      <c r="J20" s="62"/>
      <c r="K20" s="62"/>
      <c r="L20" s="62"/>
      <c r="M20" s="71"/>
      <c r="N20" s="71"/>
    </row>
    <row r="21" spans="1:14" ht="25.5">
      <c r="A21" s="62" t="s">
        <v>112</v>
      </c>
      <c r="B21" s="56" t="s">
        <v>110</v>
      </c>
      <c r="C21" s="69" t="s">
        <v>53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25.5">
      <c r="A22" s="62" t="s">
        <v>112</v>
      </c>
      <c r="B22" s="56" t="s">
        <v>110</v>
      </c>
      <c r="C22" s="69" t="s">
        <v>54</v>
      </c>
      <c r="D22" s="63">
        <v>34</v>
      </c>
      <c r="E22" s="63">
        <v>1</v>
      </c>
      <c r="F22" s="62"/>
      <c r="G22" s="62"/>
      <c r="H22" s="62"/>
      <c r="I22" s="63">
        <v>1</v>
      </c>
      <c r="J22" s="63">
        <v>9</v>
      </c>
      <c r="K22" s="63">
        <v>9</v>
      </c>
      <c r="L22" s="63">
        <v>6</v>
      </c>
      <c r="M22" s="72">
        <v>1</v>
      </c>
      <c r="N22" s="72">
        <v>0</v>
      </c>
    </row>
    <row r="23" spans="1:14" ht="25.5">
      <c r="A23" s="62" t="s">
        <v>112</v>
      </c>
      <c r="B23" s="56" t="s">
        <v>110</v>
      </c>
      <c r="C23" s="70" t="s">
        <v>55</v>
      </c>
      <c r="D23" s="62"/>
      <c r="E23" s="62"/>
      <c r="F23" s="62"/>
      <c r="G23" s="62"/>
      <c r="H23" s="62"/>
      <c r="I23" s="62"/>
      <c r="J23" s="62"/>
      <c r="K23" s="62"/>
      <c r="L23" s="62"/>
      <c r="M23" s="73"/>
      <c r="N23" s="73"/>
    </row>
    <row r="24" spans="1:14" ht="25.5">
      <c r="A24" s="62" t="s">
        <v>112</v>
      </c>
      <c r="B24" s="55" t="s">
        <v>30</v>
      </c>
      <c r="C24" s="69" t="s">
        <v>52</v>
      </c>
      <c r="D24" s="63">
        <v>99</v>
      </c>
      <c r="E24" s="63">
        <v>2</v>
      </c>
      <c r="F24" s="62"/>
      <c r="G24" s="63">
        <v>2</v>
      </c>
      <c r="H24" s="63">
        <v>2</v>
      </c>
      <c r="I24" s="63">
        <v>2</v>
      </c>
      <c r="J24" s="63"/>
      <c r="K24" s="62"/>
      <c r="L24" s="63">
        <v>2</v>
      </c>
      <c r="M24" s="72">
        <v>2</v>
      </c>
      <c r="N24" s="72">
        <v>0</v>
      </c>
    </row>
    <row r="25" spans="1:14" ht="25.5">
      <c r="A25" s="62" t="s">
        <v>112</v>
      </c>
      <c r="B25" s="55" t="s">
        <v>30</v>
      </c>
      <c r="C25" s="69" t="s">
        <v>53</v>
      </c>
      <c r="D25" s="63">
        <v>77</v>
      </c>
      <c r="E25" s="62"/>
      <c r="F25" s="62"/>
      <c r="G25" s="62"/>
      <c r="H25" s="62"/>
      <c r="I25" s="62"/>
      <c r="J25" s="63">
        <v>7</v>
      </c>
      <c r="K25" s="63">
        <v>5</v>
      </c>
      <c r="L25" s="62"/>
      <c r="M25" s="62"/>
      <c r="N25" s="62"/>
    </row>
    <row r="26" spans="1:14" ht="25.5">
      <c r="A26" s="62" t="s">
        <v>112</v>
      </c>
      <c r="B26" s="55" t="s">
        <v>30</v>
      </c>
      <c r="C26" s="69" t="s">
        <v>54</v>
      </c>
      <c r="D26" s="63">
        <v>34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ht="25.5">
      <c r="A27" s="62" t="s">
        <v>112</v>
      </c>
      <c r="B27" s="55" t="s">
        <v>30</v>
      </c>
      <c r="C27" s="70" t="s">
        <v>55</v>
      </c>
      <c r="D27" s="63">
        <v>9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ht="25.5">
      <c r="A28" s="55" t="s">
        <v>113</v>
      </c>
      <c r="B28" s="56" t="s">
        <v>110</v>
      </c>
      <c r="C28" s="69" t="s">
        <v>52</v>
      </c>
      <c r="D28" s="69">
        <v>157</v>
      </c>
      <c r="E28" s="74">
        <v>15</v>
      </c>
      <c r="F28" s="74">
        <v>0</v>
      </c>
      <c r="G28" s="75">
        <v>0</v>
      </c>
      <c r="H28" s="75">
        <v>0</v>
      </c>
      <c r="I28" s="74">
        <v>0</v>
      </c>
      <c r="J28" s="75">
        <v>2</v>
      </c>
      <c r="K28" s="74">
        <v>2</v>
      </c>
      <c r="L28" s="74">
        <v>15</v>
      </c>
      <c r="M28" s="74">
        <v>15</v>
      </c>
      <c r="N28" s="76">
        <v>5</v>
      </c>
    </row>
    <row r="29" spans="1:14" ht="25.5">
      <c r="A29" s="55" t="s">
        <v>113</v>
      </c>
      <c r="B29" s="56" t="s">
        <v>110</v>
      </c>
      <c r="C29" s="69" t="s">
        <v>53</v>
      </c>
      <c r="D29" s="69">
        <v>104</v>
      </c>
      <c r="E29" s="74">
        <v>17</v>
      </c>
      <c r="F29" s="74">
        <v>0</v>
      </c>
      <c r="G29" s="75">
        <v>0</v>
      </c>
      <c r="H29" s="75">
        <v>0</v>
      </c>
      <c r="I29" s="74">
        <v>0</v>
      </c>
      <c r="J29" s="75">
        <v>0</v>
      </c>
      <c r="K29" s="74">
        <v>0</v>
      </c>
      <c r="L29" s="74">
        <v>17</v>
      </c>
      <c r="M29" s="74">
        <v>17</v>
      </c>
      <c r="N29" s="76">
        <v>4</v>
      </c>
    </row>
    <row r="30" spans="1:14" ht="25.5">
      <c r="A30" s="55" t="s">
        <v>113</v>
      </c>
      <c r="B30" s="56" t="s">
        <v>110</v>
      </c>
      <c r="C30" s="69" t="s">
        <v>54</v>
      </c>
      <c r="D30" s="69">
        <v>51</v>
      </c>
      <c r="E30" s="74">
        <v>9</v>
      </c>
      <c r="F30" s="74">
        <v>2</v>
      </c>
      <c r="G30" s="75">
        <v>0</v>
      </c>
      <c r="H30" s="75">
        <v>0</v>
      </c>
      <c r="I30" s="74">
        <v>2</v>
      </c>
      <c r="J30" s="75">
        <v>0</v>
      </c>
      <c r="K30" s="74">
        <v>0</v>
      </c>
      <c r="L30" s="74">
        <v>9</v>
      </c>
      <c r="M30" s="74">
        <v>9</v>
      </c>
      <c r="N30" s="76">
        <v>5</v>
      </c>
    </row>
    <row r="31" spans="1:14" ht="25.5">
      <c r="A31" s="55" t="s">
        <v>113</v>
      </c>
      <c r="B31" s="56" t="s">
        <v>110</v>
      </c>
      <c r="C31" s="70" t="s">
        <v>55</v>
      </c>
      <c r="D31" s="70">
        <v>28</v>
      </c>
      <c r="E31" s="74">
        <v>0</v>
      </c>
      <c r="F31" s="74">
        <v>0</v>
      </c>
      <c r="G31" s="75">
        <v>0</v>
      </c>
      <c r="H31" s="75">
        <v>0</v>
      </c>
      <c r="I31" s="74">
        <v>0</v>
      </c>
      <c r="J31" s="75">
        <v>0</v>
      </c>
      <c r="K31" s="74">
        <v>0</v>
      </c>
      <c r="L31" s="74">
        <v>0</v>
      </c>
      <c r="M31" s="74">
        <v>0</v>
      </c>
      <c r="N31" s="76">
        <v>0</v>
      </c>
    </row>
    <row r="32" spans="1:14" ht="25.5">
      <c r="A32" s="55" t="s">
        <v>113</v>
      </c>
      <c r="B32" s="55" t="s">
        <v>30</v>
      </c>
      <c r="C32" s="69" t="s">
        <v>52</v>
      </c>
      <c r="D32" s="69">
        <v>164</v>
      </c>
      <c r="E32" s="74">
        <v>11</v>
      </c>
      <c r="F32" s="74">
        <v>0</v>
      </c>
      <c r="G32" s="75">
        <v>0</v>
      </c>
      <c r="H32" s="75">
        <v>0</v>
      </c>
      <c r="I32" s="74">
        <v>0</v>
      </c>
      <c r="J32" s="75">
        <v>1</v>
      </c>
      <c r="K32" s="74">
        <v>0</v>
      </c>
      <c r="L32" s="74">
        <v>11</v>
      </c>
      <c r="M32" s="74">
        <v>11</v>
      </c>
      <c r="N32" s="76">
        <v>4</v>
      </c>
    </row>
    <row r="33" spans="1:14" ht="25.5">
      <c r="A33" s="55" t="s">
        <v>113</v>
      </c>
      <c r="B33" s="55" t="s">
        <v>30</v>
      </c>
      <c r="C33" s="69" t="s">
        <v>53</v>
      </c>
      <c r="D33" s="69">
        <v>103</v>
      </c>
      <c r="E33" s="74">
        <v>16</v>
      </c>
      <c r="F33" s="74">
        <v>0</v>
      </c>
      <c r="G33" s="75">
        <v>0</v>
      </c>
      <c r="H33" s="75">
        <v>0</v>
      </c>
      <c r="I33" s="74">
        <v>0</v>
      </c>
      <c r="J33" s="75">
        <v>3</v>
      </c>
      <c r="K33" s="74">
        <v>1</v>
      </c>
      <c r="L33" s="74">
        <v>16</v>
      </c>
      <c r="M33" s="74">
        <v>16</v>
      </c>
      <c r="N33" s="76">
        <v>2</v>
      </c>
    </row>
    <row r="34" spans="1:14" ht="25.5">
      <c r="A34" s="55" t="s">
        <v>113</v>
      </c>
      <c r="B34" s="55" t="s">
        <v>30</v>
      </c>
      <c r="C34" s="69" t="s">
        <v>54</v>
      </c>
      <c r="D34" s="69">
        <v>65</v>
      </c>
      <c r="E34" s="74">
        <v>7</v>
      </c>
      <c r="F34" s="74">
        <v>1</v>
      </c>
      <c r="G34" s="75">
        <v>0</v>
      </c>
      <c r="H34" s="75">
        <v>0</v>
      </c>
      <c r="I34" s="74">
        <v>1</v>
      </c>
      <c r="J34" s="75">
        <v>0</v>
      </c>
      <c r="K34" s="74">
        <v>0</v>
      </c>
      <c r="L34" s="74">
        <v>7</v>
      </c>
      <c r="M34" s="74">
        <v>7</v>
      </c>
      <c r="N34" s="76">
        <v>1</v>
      </c>
    </row>
    <row r="35" spans="1:14" ht="25.5">
      <c r="A35" s="55" t="s">
        <v>113</v>
      </c>
      <c r="B35" s="55" t="s">
        <v>30</v>
      </c>
      <c r="C35" s="70" t="s">
        <v>55</v>
      </c>
      <c r="D35" s="70">
        <v>20</v>
      </c>
      <c r="E35" s="74">
        <v>0</v>
      </c>
      <c r="F35" s="74">
        <v>0</v>
      </c>
      <c r="G35" s="75">
        <v>0</v>
      </c>
      <c r="H35" s="75">
        <v>0</v>
      </c>
      <c r="I35" s="74">
        <v>0</v>
      </c>
      <c r="J35" s="75">
        <v>0</v>
      </c>
      <c r="K35" s="74">
        <v>0</v>
      </c>
      <c r="L35" s="74">
        <v>0</v>
      </c>
      <c r="M35" s="74">
        <v>0</v>
      </c>
      <c r="N35" s="76">
        <v>0</v>
      </c>
    </row>
    <row r="36" spans="1:14" ht="25.5">
      <c r="A36" s="60" t="s">
        <v>114</v>
      </c>
      <c r="B36" s="56" t="s">
        <v>110</v>
      </c>
      <c r="C36" s="69" t="s">
        <v>52</v>
      </c>
      <c r="D36" s="61">
        <v>139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</row>
    <row r="37" spans="1:14" ht="25.5">
      <c r="A37" s="60" t="s">
        <v>114</v>
      </c>
      <c r="B37" s="56" t="s">
        <v>110</v>
      </c>
      <c r="C37" s="69" t="s">
        <v>53</v>
      </c>
      <c r="D37" s="61">
        <v>101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</row>
    <row r="38" spans="1:14" ht="25.5">
      <c r="A38" s="60" t="s">
        <v>114</v>
      </c>
      <c r="B38" s="56" t="s">
        <v>110</v>
      </c>
      <c r="C38" s="69" t="s">
        <v>54</v>
      </c>
      <c r="D38" s="61">
        <v>50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</row>
    <row r="39" spans="1:14" ht="25.5">
      <c r="A39" s="60" t="s">
        <v>114</v>
      </c>
      <c r="B39" s="56" t="s">
        <v>110</v>
      </c>
      <c r="C39" s="70" t="s">
        <v>55</v>
      </c>
      <c r="D39" s="61">
        <v>13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</row>
    <row r="40" spans="1:14" ht="25.5">
      <c r="A40" s="60" t="s">
        <v>114</v>
      </c>
      <c r="B40" s="55" t="s">
        <v>30</v>
      </c>
      <c r="C40" s="69" t="s">
        <v>52</v>
      </c>
      <c r="D40" s="61">
        <v>142</v>
      </c>
      <c r="E40" s="60"/>
      <c r="F40" s="60"/>
      <c r="G40" s="61"/>
      <c r="H40" s="60"/>
      <c r="I40" s="60"/>
      <c r="J40" s="60"/>
      <c r="K40" s="60"/>
      <c r="L40" s="60"/>
      <c r="M40" s="60"/>
      <c r="N40" s="60"/>
    </row>
    <row r="41" spans="1:14" ht="25.5">
      <c r="A41" s="60" t="s">
        <v>114</v>
      </c>
      <c r="B41" s="55" t="s">
        <v>30</v>
      </c>
      <c r="C41" s="69" t="s">
        <v>53</v>
      </c>
      <c r="D41" s="61">
        <v>78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25.5">
      <c r="A42" s="60" t="s">
        <v>114</v>
      </c>
      <c r="B42" s="55" t="s">
        <v>30</v>
      </c>
      <c r="C42" s="69" t="s">
        <v>54</v>
      </c>
      <c r="D42" s="61">
        <v>57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25.5">
      <c r="A43" s="60" t="s">
        <v>114</v>
      </c>
      <c r="B43" s="55" t="s">
        <v>30</v>
      </c>
      <c r="C43" s="70" t="s">
        <v>55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25.5">
      <c r="A44" s="62" t="s">
        <v>115</v>
      </c>
      <c r="B44" s="56" t="s">
        <v>110</v>
      </c>
      <c r="C44" s="69" t="s">
        <v>52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25.5">
      <c r="A45" s="62" t="s">
        <v>115</v>
      </c>
      <c r="B45" s="56" t="s">
        <v>110</v>
      </c>
      <c r="C45" s="69" t="s">
        <v>53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25.5">
      <c r="A46" s="62" t="s">
        <v>115</v>
      </c>
      <c r="B46" s="56" t="s">
        <v>110</v>
      </c>
      <c r="C46" s="69" t="s">
        <v>54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25.5">
      <c r="A47" s="62" t="s">
        <v>115</v>
      </c>
      <c r="B47" s="56" t="s">
        <v>110</v>
      </c>
      <c r="C47" s="70" t="s">
        <v>55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25.5">
      <c r="A48" s="62" t="s">
        <v>115</v>
      </c>
      <c r="B48" s="55" t="s">
        <v>30</v>
      </c>
      <c r="C48" s="69" t="s">
        <v>52</v>
      </c>
      <c r="D48" s="63">
        <v>165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</row>
    <row r="49" spans="1:14" ht="25.5">
      <c r="A49" s="62" t="s">
        <v>115</v>
      </c>
      <c r="B49" s="55" t="s">
        <v>30</v>
      </c>
      <c r="C49" s="69" t="s">
        <v>53</v>
      </c>
      <c r="D49" s="63">
        <v>130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</row>
    <row r="50" spans="1:14" ht="25.5">
      <c r="A50" s="62" t="s">
        <v>115</v>
      </c>
      <c r="B50" s="55" t="s">
        <v>30</v>
      </c>
      <c r="C50" s="69" t="s">
        <v>54</v>
      </c>
      <c r="D50" s="63">
        <v>77</v>
      </c>
      <c r="E50" s="63">
        <v>2</v>
      </c>
      <c r="F50" s="63">
        <v>1</v>
      </c>
      <c r="G50" s="63">
        <v>0</v>
      </c>
      <c r="H50" s="63">
        <v>0</v>
      </c>
      <c r="I50" s="63">
        <v>1</v>
      </c>
      <c r="J50" s="63">
        <v>0</v>
      </c>
      <c r="K50" s="63">
        <v>0</v>
      </c>
      <c r="L50" s="63">
        <v>0</v>
      </c>
      <c r="M50" s="63">
        <v>1</v>
      </c>
      <c r="N50" s="63">
        <v>0</v>
      </c>
    </row>
    <row r="51" spans="1:14" ht="25.5">
      <c r="A51" s="62" t="s">
        <v>115</v>
      </c>
      <c r="B51" s="55" t="s">
        <v>30</v>
      </c>
      <c r="C51" s="70" t="s">
        <v>55</v>
      </c>
      <c r="D51" s="63">
        <v>19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0</v>
      </c>
      <c r="K51" s="63">
        <v>0</v>
      </c>
      <c r="L51" s="63">
        <v>1</v>
      </c>
      <c r="M51" s="63">
        <v>1</v>
      </c>
      <c r="N51" s="63">
        <v>0</v>
      </c>
    </row>
    <row r="52" spans="1:14" ht="25.5">
      <c r="A52" s="55" t="s">
        <v>116</v>
      </c>
      <c r="B52" s="56" t="s">
        <v>110</v>
      </c>
      <c r="C52" s="69" t="s">
        <v>52</v>
      </c>
      <c r="D52" s="69">
        <v>279</v>
      </c>
      <c r="E52" s="74">
        <v>0</v>
      </c>
      <c r="F52" s="74">
        <v>0</v>
      </c>
      <c r="G52" s="75">
        <v>0</v>
      </c>
      <c r="H52" s="75">
        <v>0</v>
      </c>
      <c r="I52" s="74">
        <v>0</v>
      </c>
      <c r="J52" s="75">
        <v>0</v>
      </c>
      <c r="K52" s="74">
        <v>0</v>
      </c>
      <c r="L52" s="74">
        <v>0</v>
      </c>
      <c r="M52" s="74">
        <v>0</v>
      </c>
      <c r="N52" s="76">
        <v>0</v>
      </c>
    </row>
    <row r="53" spans="1:14" ht="25.5">
      <c r="A53" s="55" t="s">
        <v>116</v>
      </c>
      <c r="B53" s="56" t="s">
        <v>110</v>
      </c>
      <c r="C53" s="69" t="s">
        <v>53</v>
      </c>
      <c r="D53" s="69">
        <v>204</v>
      </c>
      <c r="E53" s="74">
        <v>1</v>
      </c>
      <c r="F53" s="74">
        <v>0</v>
      </c>
      <c r="G53" s="75">
        <v>1</v>
      </c>
      <c r="H53" s="75">
        <v>1</v>
      </c>
      <c r="I53" s="74">
        <v>1</v>
      </c>
      <c r="J53" s="75">
        <v>0</v>
      </c>
      <c r="K53" s="74">
        <v>0</v>
      </c>
      <c r="L53" s="74">
        <v>1</v>
      </c>
      <c r="M53" s="74">
        <v>1</v>
      </c>
      <c r="N53" s="76">
        <v>1</v>
      </c>
    </row>
    <row r="54" spans="1:14" ht="25.5">
      <c r="A54" s="55" t="s">
        <v>116</v>
      </c>
      <c r="B54" s="56" t="s">
        <v>110</v>
      </c>
      <c r="C54" s="69" t="s">
        <v>54</v>
      </c>
      <c r="D54" s="69">
        <v>125</v>
      </c>
      <c r="E54" s="74">
        <v>2</v>
      </c>
      <c r="F54" s="74">
        <v>0</v>
      </c>
      <c r="G54" s="75">
        <v>1</v>
      </c>
      <c r="H54" s="75">
        <v>1</v>
      </c>
      <c r="I54" s="74">
        <v>2</v>
      </c>
      <c r="J54" s="75">
        <v>0</v>
      </c>
      <c r="K54" s="74">
        <v>0</v>
      </c>
      <c r="L54" s="74">
        <v>2</v>
      </c>
      <c r="M54" s="74">
        <v>1</v>
      </c>
      <c r="N54" s="76">
        <v>1</v>
      </c>
    </row>
    <row r="55" spans="1:14" ht="25.5">
      <c r="A55" s="55" t="s">
        <v>116</v>
      </c>
      <c r="B55" s="56" t="s">
        <v>110</v>
      </c>
      <c r="C55" s="70" t="s">
        <v>55</v>
      </c>
      <c r="D55" s="70">
        <v>55</v>
      </c>
      <c r="E55" s="74">
        <v>1</v>
      </c>
      <c r="F55" s="74">
        <v>0</v>
      </c>
      <c r="G55" s="75">
        <v>1</v>
      </c>
      <c r="H55" s="75">
        <v>1</v>
      </c>
      <c r="I55" s="74">
        <v>1</v>
      </c>
      <c r="J55" s="75">
        <v>0</v>
      </c>
      <c r="K55" s="74">
        <v>0</v>
      </c>
      <c r="L55" s="74">
        <v>1</v>
      </c>
      <c r="M55" s="74">
        <v>1</v>
      </c>
      <c r="N55" s="76">
        <v>1</v>
      </c>
    </row>
    <row r="56" spans="1:14" ht="25.5">
      <c r="A56" s="55" t="s">
        <v>116</v>
      </c>
      <c r="B56" s="55" t="s">
        <v>30</v>
      </c>
      <c r="C56" s="69" t="s">
        <v>52</v>
      </c>
      <c r="D56" s="69">
        <v>279</v>
      </c>
      <c r="E56" s="74">
        <v>0</v>
      </c>
      <c r="F56" s="74">
        <v>0</v>
      </c>
      <c r="G56" s="75">
        <v>0</v>
      </c>
      <c r="H56" s="75">
        <v>0</v>
      </c>
      <c r="I56" s="74">
        <v>0</v>
      </c>
      <c r="J56" s="75">
        <v>0</v>
      </c>
      <c r="K56" s="74">
        <v>0</v>
      </c>
      <c r="L56" s="74">
        <v>0</v>
      </c>
      <c r="M56" s="74">
        <v>0</v>
      </c>
      <c r="N56" s="77"/>
    </row>
    <row r="57" spans="1:14" ht="25.5">
      <c r="A57" s="55" t="s">
        <v>116</v>
      </c>
      <c r="B57" s="55" t="s">
        <v>30</v>
      </c>
      <c r="C57" s="69" t="s">
        <v>53</v>
      </c>
      <c r="D57" s="69">
        <v>213</v>
      </c>
      <c r="E57" s="74">
        <v>1</v>
      </c>
      <c r="F57" s="74">
        <v>0</v>
      </c>
      <c r="G57" s="75">
        <v>1</v>
      </c>
      <c r="H57" s="75">
        <v>1</v>
      </c>
      <c r="I57" s="74">
        <v>1</v>
      </c>
      <c r="J57" s="75">
        <v>0</v>
      </c>
      <c r="K57" s="74">
        <v>0</v>
      </c>
      <c r="L57" s="74">
        <v>1</v>
      </c>
      <c r="M57" s="74">
        <v>1</v>
      </c>
      <c r="N57" s="76">
        <v>1</v>
      </c>
    </row>
    <row r="58" spans="1:14" ht="25.5">
      <c r="A58" s="55" t="s">
        <v>116</v>
      </c>
      <c r="B58" s="55" t="s">
        <v>30</v>
      </c>
      <c r="C58" s="69" t="s">
        <v>54</v>
      </c>
      <c r="D58" s="69">
        <v>120</v>
      </c>
      <c r="E58" s="74">
        <v>2</v>
      </c>
      <c r="F58" s="74">
        <v>0</v>
      </c>
      <c r="G58" s="75">
        <v>0</v>
      </c>
      <c r="H58" s="75">
        <v>2</v>
      </c>
      <c r="I58" s="74">
        <v>2</v>
      </c>
      <c r="J58" s="75">
        <v>2</v>
      </c>
      <c r="K58" s="74">
        <v>1</v>
      </c>
      <c r="L58" s="74">
        <v>2</v>
      </c>
      <c r="M58" s="74">
        <v>0</v>
      </c>
      <c r="N58" s="76">
        <v>0</v>
      </c>
    </row>
    <row r="59" spans="1:14" ht="25.5">
      <c r="A59" s="55" t="s">
        <v>116</v>
      </c>
      <c r="B59" s="55" t="s">
        <v>30</v>
      </c>
      <c r="C59" s="70" t="s">
        <v>55</v>
      </c>
      <c r="D59" s="70">
        <v>57</v>
      </c>
      <c r="E59" s="74">
        <v>0</v>
      </c>
      <c r="F59" s="74">
        <v>0</v>
      </c>
      <c r="G59" s="75">
        <v>0</v>
      </c>
      <c r="H59" s="75">
        <v>0</v>
      </c>
      <c r="I59" s="74">
        <v>0</v>
      </c>
      <c r="J59" s="75">
        <v>0</v>
      </c>
      <c r="K59" s="74">
        <v>0</v>
      </c>
      <c r="L59" s="74">
        <v>0</v>
      </c>
      <c r="M59" s="74">
        <v>0</v>
      </c>
      <c r="N59" s="76">
        <v>0</v>
      </c>
    </row>
    <row r="60" spans="1:14" ht="25.5">
      <c r="A60" s="60" t="s">
        <v>117</v>
      </c>
      <c r="B60" s="56" t="s">
        <v>110</v>
      </c>
      <c r="C60" s="69" t="s">
        <v>52</v>
      </c>
      <c r="D60" s="61">
        <v>135</v>
      </c>
      <c r="E60" s="61">
        <v>2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2</v>
      </c>
      <c r="N60" s="61">
        <v>2</v>
      </c>
    </row>
    <row r="61" spans="1:14" ht="25.5">
      <c r="A61" s="60" t="s">
        <v>117</v>
      </c>
      <c r="B61" s="56" t="s">
        <v>110</v>
      </c>
      <c r="C61" s="69" t="s">
        <v>53</v>
      </c>
      <c r="D61" s="61">
        <v>100</v>
      </c>
      <c r="E61" s="61">
        <v>3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3</v>
      </c>
      <c r="N61" s="61">
        <v>3</v>
      </c>
    </row>
    <row r="62" spans="1:14" ht="25.5">
      <c r="A62" s="60" t="s">
        <v>117</v>
      </c>
      <c r="B62" s="56" t="s">
        <v>110</v>
      </c>
      <c r="C62" s="69" t="s">
        <v>54</v>
      </c>
      <c r="D62" s="61">
        <v>70</v>
      </c>
      <c r="E62" s="61">
        <v>4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4</v>
      </c>
      <c r="N62" s="61">
        <v>0</v>
      </c>
    </row>
    <row r="63" spans="1:14" ht="25.5">
      <c r="A63" s="60" t="s">
        <v>117</v>
      </c>
      <c r="B63" s="56" t="s">
        <v>110</v>
      </c>
      <c r="C63" s="70" t="s">
        <v>55</v>
      </c>
      <c r="D63" s="61">
        <v>66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</row>
    <row r="64" spans="1:14" ht="25.5">
      <c r="A64" s="60" t="s">
        <v>117</v>
      </c>
      <c r="B64" s="55" t="s">
        <v>30</v>
      </c>
      <c r="C64" s="69" t="s">
        <v>52</v>
      </c>
      <c r="D64" s="61">
        <v>139</v>
      </c>
      <c r="E64" s="61">
        <v>5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5</v>
      </c>
      <c r="N64" s="61">
        <v>5</v>
      </c>
    </row>
    <row r="65" spans="1:14" ht="25.5">
      <c r="A65" s="60" t="s">
        <v>117</v>
      </c>
      <c r="B65" s="55" t="s">
        <v>30</v>
      </c>
      <c r="C65" s="69" t="s">
        <v>53</v>
      </c>
      <c r="D65" s="61">
        <v>96</v>
      </c>
      <c r="E65" s="61">
        <v>2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2</v>
      </c>
      <c r="N65" s="61">
        <v>2</v>
      </c>
    </row>
    <row r="66" spans="1:14" ht="25.5">
      <c r="A66" s="60" t="s">
        <v>117</v>
      </c>
      <c r="B66" s="55" t="s">
        <v>30</v>
      </c>
      <c r="C66" s="69" t="s">
        <v>54</v>
      </c>
      <c r="D66" s="61">
        <v>78</v>
      </c>
      <c r="E66" s="61">
        <v>3</v>
      </c>
      <c r="F66" s="61">
        <v>0</v>
      </c>
      <c r="G66" s="61">
        <v>2</v>
      </c>
      <c r="H66" s="61">
        <v>2</v>
      </c>
      <c r="I66" s="61">
        <v>2</v>
      </c>
      <c r="J66" s="61">
        <v>0</v>
      </c>
      <c r="K66" s="61">
        <v>0</v>
      </c>
      <c r="L66" s="61">
        <v>2</v>
      </c>
      <c r="M66" s="61">
        <v>3</v>
      </c>
      <c r="N66" s="61">
        <v>3</v>
      </c>
    </row>
    <row r="67" spans="1:14" ht="25.5">
      <c r="A67" s="60" t="s">
        <v>117</v>
      </c>
      <c r="B67" s="55" t="s">
        <v>30</v>
      </c>
      <c r="C67" s="70" t="s">
        <v>55</v>
      </c>
      <c r="D67" s="61">
        <v>57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</row>
    <row r="68" spans="1:14" ht="25.5">
      <c r="A68" s="62" t="s">
        <v>118</v>
      </c>
      <c r="B68" s="56" t="s">
        <v>110</v>
      </c>
      <c r="C68" s="69" t="s">
        <v>52</v>
      </c>
      <c r="D68" s="63">
        <v>500</v>
      </c>
      <c r="E68" s="63">
        <v>1</v>
      </c>
      <c r="F68" s="63">
        <v>0</v>
      </c>
      <c r="G68" s="63">
        <v>1</v>
      </c>
      <c r="H68" s="63">
        <v>1</v>
      </c>
      <c r="I68" s="63">
        <v>1</v>
      </c>
      <c r="J68" s="63">
        <v>7</v>
      </c>
      <c r="K68" s="63">
        <v>4</v>
      </c>
      <c r="L68" s="63">
        <v>4</v>
      </c>
      <c r="M68" s="63">
        <v>1</v>
      </c>
      <c r="N68" s="63">
        <v>1</v>
      </c>
    </row>
    <row r="69" spans="1:14" ht="25.5">
      <c r="A69" s="62" t="s">
        <v>118</v>
      </c>
      <c r="B69" s="56" t="s">
        <v>110</v>
      </c>
      <c r="C69" s="69" t="s">
        <v>53</v>
      </c>
      <c r="D69" s="63">
        <v>251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6</v>
      </c>
      <c r="K69" s="63">
        <v>3</v>
      </c>
      <c r="L69" s="63">
        <v>3</v>
      </c>
      <c r="M69" s="63"/>
      <c r="N69" s="62"/>
    </row>
    <row r="70" spans="1:14" ht="25.5">
      <c r="A70" s="62" t="s">
        <v>118</v>
      </c>
      <c r="B70" s="56" t="s">
        <v>110</v>
      </c>
      <c r="C70" s="69" t="s">
        <v>54</v>
      </c>
      <c r="D70" s="63">
        <v>77</v>
      </c>
      <c r="E70" s="63">
        <v>0</v>
      </c>
      <c r="F70" s="63">
        <v>0</v>
      </c>
      <c r="G70" s="63">
        <v>0</v>
      </c>
      <c r="H70" s="63">
        <v>0</v>
      </c>
      <c r="I70" s="62"/>
      <c r="J70" s="62"/>
      <c r="K70" s="62"/>
      <c r="L70" s="62"/>
      <c r="M70" s="62"/>
      <c r="N70" s="62"/>
    </row>
    <row r="71" spans="1:14" ht="25.5">
      <c r="A71" s="62" t="s">
        <v>118</v>
      </c>
      <c r="B71" s="56" t="s">
        <v>110</v>
      </c>
      <c r="C71" s="70" t="s">
        <v>55</v>
      </c>
      <c r="D71" s="63">
        <v>35</v>
      </c>
      <c r="E71" s="63">
        <v>0</v>
      </c>
      <c r="F71" s="63">
        <v>0</v>
      </c>
      <c r="G71" s="63">
        <v>0</v>
      </c>
      <c r="H71" s="63">
        <v>0</v>
      </c>
      <c r="I71" s="62"/>
      <c r="J71" s="62"/>
      <c r="K71" s="62"/>
      <c r="L71" s="62"/>
      <c r="M71" s="62"/>
      <c r="N71" s="62"/>
    </row>
    <row r="72" spans="1:14" ht="25.5">
      <c r="A72" s="62" t="s">
        <v>118</v>
      </c>
      <c r="B72" s="55" t="s">
        <v>30</v>
      </c>
      <c r="C72" s="69" t="s">
        <v>52</v>
      </c>
      <c r="D72" s="63">
        <v>740</v>
      </c>
      <c r="E72" s="63">
        <v>0</v>
      </c>
      <c r="F72" s="63">
        <v>0</v>
      </c>
      <c r="G72" s="63">
        <v>0</v>
      </c>
      <c r="H72" s="62"/>
      <c r="I72" s="62"/>
      <c r="J72" s="63">
        <v>2</v>
      </c>
      <c r="K72" s="63">
        <v>0</v>
      </c>
      <c r="L72" s="62"/>
      <c r="M72" s="62"/>
      <c r="N72" s="62"/>
    </row>
    <row r="73" spans="1:14" ht="25.5">
      <c r="A73" s="62" t="s">
        <v>118</v>
      </c>
      <c r="B73" s="55" t="s">
        <v>30</v>
      </c>
      <c r="C73" s="69" t="s">
        <v>53</v>
      </c>
      <c r="D73" s="63">
        <v>373</v>
      </c>
      <c r="E73" s="63">
        <v>0</v>
      </c>
      <c r="F73" s="63">
        <v>0</v>
      </c>
      <c r="G73" s="63">
        <v>0</v>
      </c>
      <c r="H73" s="62"/>
      <c r="I73" s="62"/>
      <c r="J73" s="63">
        <v>3</v>
      </c>
      <c r="K73" s="63">
        <v>0</v>
      </c>
      <c r="L73" s="62"/>
      <c r="M73" s="62"/>
      <c r="N73" s="62"/>
    </row>
    <row r="74" spans="1:14" ht="25.5">
      <c r="A74" s="62" t="s">
        <v>118</v>
      </c>
      <c r="B74" s="55" t="s">
        <v>30</v>
      </c>
      <c r="C74" s="69" t="s">
        <v>54</v>
      </c>
      <c r="D74" s="63">
        <v>131</v>
      </c>
      <c r="E74" s="63">
        <v>1</v>
      </c>
      <c r="F74" s="63">
        <v>0</v>
      </c>
      <c r="G74" s="63">
        <v>1</v>
      </c>
      <c r="H74" s="63">
        <v>1</v>
      </c>
      <c r="I74" s="63">
        <v>2</v>
      </c>
      <c r="J74" s="63">
        <v>1</v>
      </c>
      <c r="K74" s="63">
        <v>0</v>
      </c>
      <c r="L74" s="62"/>
      <c r="M74" s="63">
        <v>2</v>
      </c>
      <c r="N74" s="63">
        <v>2</v>
      </c>
    </row>
    <row r="75" spans="1:14" ht="25.5">
      <c r="A75" s="62" t="s">
        <v>118</v>
      </c>
      <c r="B75" s="55" t="s">
        <v>30</v>
      </c>
      <c r="C75" s="70" t="s">
        <v>55</v>
      </c>
      <c r="D75" s="63">
        <v>76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1</v>
      </c>
      <c r="K75" s="63">
        <v>1</v>
      </c>
      <c r="L75" s="63">
        <v>1</v>
      </c>
      <c r="M75" s="62"/>
      <c r="N75" s="62"/>
    </row>
    <row r="76" spans="1:14" ht="25.5">
      <c r="A76" s="55" t="s">
        <v>119</v>
      </c>
      <c r="B76" s="56" t="s">
        <v>110</v>
      </c>
      <c r="C76" s="69" t="s">
        <v>52</v>
      </c>
      <c r="D76" s="69">
        <v>45</v>
      </c>
      <c r="E76" s="74">
        <v>3</v>
      </c>
      <c r="F76" s="78"/>
      <c r="G76" s="79"/>
      <c r="H76" s="79"/>
      <c r="I76" s="78"/>
      <c r="J76" s="79"/>
      <c r="K76" s="78"/>
      <c r="L76" s="78"/>
      <c r="M76" s="74">
        <v>3</v>
      </c>
      <c r="N76" s="77"/>
    </row>
    <row r="77" spans="1:14" ht="25.5">
      <c r="A77" s="55" t="s">
        <v>119</v>
      </c>
      <c r="B77" s="56" t="s">
        <v>110</v>
      </c>
      <c r="C77" s="69" t="s">
        <v>53</v>
      </c>
      <c r="D77" s="69">
        <v>48</v>
      </c>
      <c r="E77" s="74">
        <v>3</v>
      </c>
      <c r="F77" s="78"/>
      <c r="G77" s="79"/>
      <c r="H77" s="79"/>
      <c r="I77" s="78"/>
      <c r="J77" s="79"/>
      <c r="K77" s="78"/>
      <c r="L77" s="78"/>
      <c r="M77" s="74">
        <v>3</v>
      </c>
      <c r="N77" s="77"/>
    </row>
    <row r="78" spans="1:14" ht="25.5">
      <c r="A78" s="55" t="s">
        <v>119</v>
      </c>
      <c r="B78" s="56" t="s">
        <v>110</v>
      </c>
      <c r="C78" s="69" t="s">
        <v>54</v>
      </c>
      <c r="D78" s="69">
        <v>23</v>
      </c>
      <c r="E78" s="74">
        <v>4</v>
      </c>
      <c r="F78" s="78"/>
      <c r="G78" s="79"/>
      <c r="H78" s="75">
        <v>2</v>
      </c>
      <c r="I78" s="74">
        <v>2</v>
      </c>
      <c r="J78" s="79"/>
      <c r="K78" s="78"/>
      <c r="L78" s="78"/>
      <c r="M78" s="74">
        <v>4</v>
      </c>
      <c r="N78" s="76">
        <v>1</v>
      </c>
    </row>
    <row r="79" spans="1:14" ht="25.5">
      <c r="A79" s="55" t="s">
        <v>119</v>
      </c>
      <c r="B79" s="56" t="s">
        <v>110</v>
      </c>
      <c r="C79" s="70" t="s">
        <v>55</v>
      </c>
      <c r="D79" s="70">
        <v>21</v>
      </c>
      <c r="E79" s="74">
        <v>1</v>
      </c>
      <c r="F79" s="78"/>
      <c r="G79" s="79"/>
      <c r="H79" s="79"/>
      <c r="I79" s="78"/>
      <c r="J79" s="79"/>
      <c r="K79" s="78"/>
      <c r="L79" s="78"/>
      <c r="M79" s="74">
        <v>1</v>
      </c>
      <c r="N79" s="77"/>
    </row>
    <row r="80" spans="1:14" ht="25.5">
      <c r="A80" s="55" t="s">
        <v>119</v>
      </c>
      <c r="B80" s="55" t="s">
        <v>30</v>
      </c>
      <c r="C80" s="69" t="s">
        <v>52</v>
      </c>
      <c r="D80" s="69">
        <v>50</v>
      </c>
      <c r="E80" s="74">
        <v>2</v>
      </c>
      <c r="F80" s="78"/>
      <c r="G80" s="79"/>
      <c r="H80" s="79"/>
      <c r="I80" s="78"/>
      <c r="J80" s="79"/>
      <c r="K80" s="78"/>
      <c r="L80" s="78"/>
      <c r="M80" s="74">
        <v>2</v>
      </c>
      <c r="N80" s="77"/>
    </row>
    <row r="81" spans="1:14" ht="25.5">
      <c r="A81" s="55" t="s">
        <v>119</v>
      </c>
      <c r="B81" s="55" t="s">
        <v>30</v>
      </c>
      <c r="C81" s="69" t="s">
        <v>53</v>
      </c>
      <c r="D81" s="69">
        <v>45</v>
      </c>
      <c r="E81" s="74">
        <v>2</v>
      </c>
      <c r="F81" s="78"/>
      <c r="G81" s="79"/>
      <c r="H81" s="79"/>
      <c r="I81" s="78"/>
      <c r="J81" s="79"/>
      <c r="K81" s="78"/>
      <c r="L81" s="78"/>
      <c r="M81" s="74">
        <v>2</v>
      </c>
      <c r="N81" s="77"/>
    </row>
    <row r="82" spans="1:14" ht="25.5">
      <c r="A82" s="55" t="s">
        <v>119</v>
      </c>
      <c r="B82" s="55" t="s">
        <v>30</v>
      </c>
      <c r="C82" s="69" t="s">
        <v>54</v>
      </c>
      <c r="D82" s="69">
        <v>25</v>
      </c>
      <c r="E82" s="74">
        <v>3</v>
      </c>
      <c r="F82" s="78"/>
      <c r="G82" s="79"/>
      <c r="H82" s="79"/>
      <c r="I82" s="78"/>
      <c r="J82" s="79"/>
      <c r="K82" s="78"/>
      <c r="L82" s="78"/>
      <c r="M82" s="74">
        <v>3</v>
      </c>
      <c r="N82" s="77"/>
    </row>
    <row r="83" spans="1:14" ht="25.5">
      <c r="A83" s="55" t="s">
        <v>119</v>
      </c>
      <c r="B83" s="55" t="s">
        <v>30</v>
      </c>
      <c r="C83" s="70" t="s">
        <v>55</v>
      </c>
      <c r="D83" s="70">
        <v>15</v>
      </c>
      <c r="E83" s="74">
        <v>2</v>
      </c>
      <c r="F83" s="78"/>
      <c r="G83" s="79"/>
      <c r="H83" s="79"/>
      <c r="I83" s="78"/>
      <c r="J83" s="79"/>
      <c r="K83" s="78"/>
      <c r="L83" s="78"/>
      <c r="M83" s="74">
        <v>2</v>
      </c>
      <c r="N83" s="77"/>
    </row>
    <row r="84" spans="1:14" ht="38.25">
      <c r="A84" s="60" t="s">
        <v>120</v>
      </c>
      <c r="B84" s="56" t="s">
        <v>110</v>
      </c>
      <c r="C84" s="69" t="s">
        <v>52</v>
      </c>
      <c r="D84" s="61">
        <v>38</v>
      </c>
      <c r="E84" s="61">
        <v>2</v>
      </c>
      <c r="F84" s="61">
        <v>2</v>
      </c>
      <c r="G84" s="61">
        <v>0</v>
      </c>
      <c r="H84" s="61">
        <v>2</v>
      </c>
      <c r="I84" s="61">
        <v>2</v>
      </c>
      <c r="J84" s="61">
        <v>0</v>
      </c>
      <c r="K84" s="61">
        <v>0</v>
      </c>
      <c r="L84" s="61">
        <v>0</v>
      </c>
      <c r="M84" s="61">
        <v>2</v>
      </c>
      <c r="N84" s="61">
        <v>2</v>
      </c>
    </row>
    <row r="85" spans="1:14" ht="38.25">
      <c r="A85" s="60" t="s">
        <v>120</v>
      </c>
      <c r="B85" s="56" t="s">
        <v>110</v>
      </c>
      <c r="C85" s="69" t="s">
        <v>53</v>
      </c>
      <c r="D85" s="61">
        <v>29</v>
      </c>
      <c r="E85" s="61">
        <v>1</v>
      </c>
      <c r="F85" s="61">
        <v>1</v>
      </c>
      <c r="G85" s="61">
        <v>1</v>
      </c>
      <c r="H85" s="61">
        <v>1</v>
      </c>
      <c r="I85" s="61">
        <v>1</v>
      </c>
      <c r="J85" s="61">
        <v>0</v>
      </c>
      <c r="K85" s="61">
        <v>0</v>
      </c>
      <c r="L85" s="61">
        <v>0</v>
      </c>
      <c r="M85" s="61">
        <v>1</v>
      </c>
      <c r="N85" s="61">
        <v>1</v>
      </c>
    </row>
    <row r="86" spans="1:14" ht="38.25">
      <c r="A86" s="60" t="s">
        <v>120</v>
      </c>
      <c r="B86" s="56" t="s">
        <v>110</v>
      </c>
      <c r="C86" s="69" t="s">
        <v>54</v>
      </c>
      <c r="D86" s="61">
        <v>17</v>
      </c>
      <c r="E86" s="61">
        <v>1</v>
      </c>
      <c r="F86" s="61">
        <v>1</v>
      </c>
      <c r="G86" s="61">
        <v>1</v>
      </c>
      <c r="H86" s="61">
        <v>1</v>
      </c>
      <c r="I86" s="61">
        <v>1</v>
      </c>
      <c r="J86" s="61">
        <v>0</v>
      </c>
      <c r="K86" s="61">
        <v>0</v>
      </c>
      <c r="L86" s="61">
        <v>0</v>
      </c>
      <c r="M86" s="61">
        <v>1</v>
      </c>
      <c r="N86" s="61">
        <v>1</v>
      </c>
    </row>
    <row r="87" spans="1:14" ht="38.25">
      <c r="A87" s="60" t="s">
        <v>120</v>
      </c>
      <c r="B87" s="56" t="s">
        <v>110</v>
      </c>
      <c r="C87" s="70" t="s">
        <v>55</v>
      </c>
      <c r="D87" s="61">
        <v>9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</row>
    <row r="88" spans="1:14" ht="38.25">
      <c r="A88" s="60" t="s">
        <v>120</v>
      </c>
      <c r="B88" s="55" t="s">
        <v>30</v>
      </c>
      <c r="C88" s="69" t="s">
        <v>52</v>
      </c>
      <c r="D88" s="61">
        <v>35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</row>
    <row r="89" spans="1:14" ht="38.25">
      <c r="A89" s="60" t="s">
        <v>120</v>
      </c>
      <c r="B89" s="55" t="s">
        <v>30</v>
      </c>
      <c r="C89" s="69" t="s">
        <v>53</v>
      </c>
      <c r="D89" s="61">
        <v>23</v>
      </c>
      <c r="E89" s="61">
        <v>1</v>
      </c>
      <c r="F89" s="61">
        <v>1</v>
      </c>
      <c r="G89" s="61">
        <v>0</v>
      </c>
      <c r="H89" s="61">
        <v>1</v>
      </c>
      <c r="I89" s="61">
        <v>0</v>
      </c>
      <c r="J89" s="61">
        <v>1</v>
      </c>
      <c r="K89" s="61">
        <v>0</v>
      </c>
      <c r="L89" s="61">
        <v>1</v>
      </c>
      <c r="M89" s="61">
        <v>1</v>
      </c>
      <c r="N89" s="61">
        <v>1</v>
      </c>
    </row>
    <row r="90" spans="1:14" ht="38.25">
      <c r="A90" s="60" t="s">
        <v>120</v>
      </c>
      <c r="B90" s="55" t="s">
        <v>30</v>
      </c>
      <c r="C90" s="69" t="s">
        <v>54</v>
      </c>
      <c r="D90" s="61">
        <v>20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0</v>
      </c>
      <c r="K90" s="61">
        <v>0</v>
      </c>
      <c r="L90" s="61">
        <v>0</v>
      </c>
      <c r="M90" s="61">
        <v>1</v>
      </c>
      <c r="N90" s="61">
        <v>1</v>
      </c>
    </row>
    <row r="91" spans="1:14" ht="38.25">
      <c r="A91" s="60" t="s">
        <v>120</v>
      </c>
      <c r="B91" s="55" t="s">
        <v>30</v>
      </c>
      <c r="C91" s="70" t="s">
        <v>55</v>
      </c>
      <c r="D91" s="61">
        <v>8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0</v>
      </c>
      <c r="L91" s="61">
        <v>1</v>
      </c>
      <c r="M91" s="61">
        <v>1</v>
      </c>
      <c r="N91" s="61">
        <v>1</v>
      </c>
    </row>
    <row r="92" spans="1:14" ht="38.25">
      <c r="A92" s="62" t="s">
        <v>121</v>
      </c>
      <c r="B92" s="56" t="s">
        <v>110</v>
      </c>
      <c r="C92" s="69" t="s">
        <v>52</v>
      </c>
      <c r="D92" s="63">
        <v>259</v>
      </c>
      <c r="E92" s="63">
        <v>1</v>
      </c>
      <c r="F92" s="63">
        <v>0</v>
      </c>
      <c r="G92" s="63">
        <v>0</v>
      </c>
      <c r="H92" s="63">
        <v>0</v>
      </c>
      <c r="I92" s="63">
        <v>1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</row>
    <row r="93" spans="1:14" ht="38.25">
      <c r="A93" s="62" t="s">
        <v>121</v>
      </c>
      <c r="B93" s="56" t="s">
        <v>110</v>
      </c>
      <c r="C93" s="69" t="s">
        <v>53</v>
      </c>
      <c r="D93" s="63">
        <v>159</v>
      </c>
      <c r="E93" s="63">
        <v>1</v>
      </c>
      <c r="F93" s="63">
        <v>1</v>
      </c>
      <c r="G93" s="63">
        <v>0</v>
      </c>
      <c r="H93" s="63">
        <v>0</v>
      </c>
      <c r="I93" s="63">
        <v>1</v>
      </c>
      <c r="J93" s="63">
        <v>0</v>
      </c>
      <c r="K93" s="63">
        <v>0</v>
      </c>
      <c r="L93" s="63">
        <v>1</v>
      </c>
      <c r="M93" s="63">
        <v>1</v>
      </c>
      <c r="N93" s="63">
        <v>0</v>
      </c>
    </row>
    <row r="94" spans="1:14" ht="38.25">
      <c r="A94" s="62" t="s">
        <v>121</v>
      </c>
      <c r="B94" s="56" t="s">
        <v>110</v>
      </c>
      <c r="C94" s="69" t="s">
        <v>54</v>
      </c>
      <c r="D94" s="63">
        <v>119</v>
      </c>
      <c r="E94" s="63">
        <v>2</v>
      </c>
      <c r="F94" s="63">
        <v>1</v>
      </c>
      <c r="G94" s="63">
        <v>1</v>
      </c>
      <c r="H94" s="63">
        <v>2</v>
      </c>
      <c r="I94" s="63">
        <v>2</v>
      </c>
      <c r="J94" s="63">
        <v>0</v>
      </c>
      <c r="K94" s="63">
        <v>0</v>
      </c>
      <c r="L94" s="63">
        <v>2</v>
      </c>
      <c r="M94" s="63">
        <v>1</v>
      </c>
      <c r="N94" s="63">
        <v>0</v>
      </c>
    </row>
    <row r="95" spans="1:14" ht="38.25">
      <c r="A95" s="62" t="s">
        <v>121</v>
      </c>
      <c r="B95" s="56" t="s">
        <v>110</v>
      </c>
      <c r="C95" s="70" t="s">
        <v>55</v>
      </c>
      <c r="D95" s="63">
        <v>39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</row>
    <row r="96" spans="1:14" ht="38.25">
      <c r="A96" s="62" t="s">
        <v>121</v>
      </c>
      <c r="B96" s="55" t="s">
        <v>30</v>
      </c>
      <c r="C96" s="69" t="s">
        <v>52</v>
      </c>
      <c r="D96" s="63">
        <v>270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</row>
    <row r="97" spans="1:14" ht="38.25">
      <c r="A97" s="62" t="s">
        <v>121</v>
      </c>
      <c r="B97" s="55" t="s">
        <v>30</v>
      </c>
      <c r="C97" s="69" t="s">
        <v>53</v>
      </c>
      <c r="D97" s="63">
        <v>173</v>
      </c>
      <c r="E97" s="63">
        <v>2</v>
      </c>
      <c r="F97" s="63">
        <v>1</v>
      </c>
      <c r="G97" s="63">
        <v>0</v>
      </c>
      <c r="H97" s="63">
        <v>0</v>
      </c>
      <c r="I97" s="63">
        <v>2</v>
      </c>
      <c r="J97" s="63">
        <v>0</v>
      </c>
      <c r="K97" s="63">
        <v>0</v>
      </c>
      <c r="L97" s="63">
        <v>2</v>
      </c>
      <c r="M97" s="63">
        <v>2</v>
      </c>
      <c r="N97" s="63">
        <v>0</v>
      </c>
    </row>
    <row r="98" spans="1:14" ht="38.25">
      <c r="A98" s="62" t="s">
        <v>121</v>
      </c>
      <c r="B98" s="55" t="s">
        <v>30</v>
      </c>
      <c r="C98" s="69" t="s">
        <v>54</v>
      </c>
      <c r="D98" s="63">
        <v>107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0</v>
      </c>
      <c r="K98" s="63">
        <v>0</v>
      </c>
      <c r="L98" s="63">
        <v>1</v>
      </c>
      <c r="M98" s="63">
        <v>0</v>
      </c>
      <c r="N98" s="63">
        <v>0</v>
      </c>
    </row>
    <row r="99" spans="1:14" ht="38.25">
      <c r="A99" s="62" t="s">
        <v>121</v>
      </c>
      <c r="B99" s="55" t="s">
        <v>30</v>
      </c>
      <c r="C99" s="70" t="s">
        <v>55</v>
      </c>
      <c r="D99" s="63">
        <v>44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</row>
    <row r="100" spans="1:14" ht="25.5">
      <c r="A100" s="55" t="s">
        <v>122</v>
      </c>
      <c r="B100" s="56" t="s">
        <v>110</v>
      </c>
      <c r="C100" s="69" t="s">
        <v>52</v>
      </c>
      <c r="D100" s="80"/>
      <c r="E100" s="78"/>
      <c r="F100" s="78"/>
      <c r="G100" s="79"/>
      <c r="H100" s="79"/>
      <c r="I100" s="78"/>
      <c r="J100" s="79"/>
      <c r="K100" s="78"/>
      <c r="L100" s="78"/>
      <c r="M100" s="78"/>
      <c r="N100" s="77"/>
    </row>
    <row r="101" spans="1:14" ht="25.5">
      <c r="A101" s="55" t="s">
        <v>122</v>
      </c>
      <c r="B101" s="56" t="s">
        <v>110</v>
      </c>
      <c r="C101" s="69" t="s">
        <v>53</v>
      </c>
      <c r="D101" s="80"/>
      <c r="E101" s="78"/>
      <c r="F101" s="78"/>
      <c r="G101" s="79"/>
      <c r="H101" s="79"/>
      <c r="I101" s="78"/>
      <c r="J101" s="79"/>
      <c r="K101" s="78"/>
      <c r="L101" s="78"/>
      <c r="M101" s="78"/>
      <c r="N101" s="77"/>
    </row>
    <row r="102" spans="1:14" ht="25.5">
      <c r="A102" s="55" t="s">
        <v>122</v>
      </c>
      <c r="B102" s="56" t="s">
        <v>110</v>
      </c>
      <c r="C102" s="69" t="s">
        <v>54</v>
      </c>
      <c r="D102" s="80"/>
      <c r="E102" s="78"/>
      <c r="F102" s="78"/>
      <c r="G102" s="79"/>
      <c r="H102" s="79"/>
      <c r="I102" s="78"/>
      <c r="J102" s="79"/>
      <c r="K102" s="78"/>
      <c r="L102" s="78"/>
      <c r="M102" s="78"/>
      <c r="N102" s="77"/>
    </row>
    <row r="103" spans="1:14" ht="25.5">
      <c r="A103" s="55" t="s">
        <v>122</v>
      </c>
      <c r="B103" s="56" t="s">
        <v>110</v>
      </c>
      <c r="C103" s="70" t="s">
        <v>55</v>
      </c>
      <c r="D103" s="81"/>
      <c r="E103" s="78"/>
      <c r="F103" s="78"/>
      <c r="G103" s="79"/>
      <c r="H103" s="79"/>
      <c r="I103" s="78"/>
      <c r="J103" s="79"/>
      <c r="K103" s="78"/>
      <c r="L103" s="78"/>
      <c r="M103" s="78"/>
      <c r="N103" s="77"/>
    </row>
    <row r="104" spans="1:14" ht="25.5">
      <c r="A104" s="55" t="s">
        <v>122</v>
      </c>
      <c r="B104" s="55" t="s">
        <v>30</v>
      </c>
      <c r="C104" s="69" t="s">
        <v>52</v>
      </c>
      <c r="D104" s="80"/>
      <c r="E104" s="78"/>
      <c r="F104" s="78"/>
      <c r="G104" s="79"/>
      <c r="H104" s="79"/>
      <c r="I104" s="78"/>
      <c r="J104" s="79"/>
      <c r="K104" s="78"/>
      <c r="L104" s="78"/>
      <c r="M104" s="78"/>
      <c r="N104" s="77"/>
    </row>
    <row r="105" spans="1:14" ht="25.5">
      <c r="A105" s="55" t="s">
        <v>122</v>
      </c>
      <c r="B105" s="55" t="s">
        <v>30</v>
      </c>
      <c r="C105" s="69" t="s">
        <v>53</v>
      </c>
      <c r="D105" s="80"/>
      <c r="E105" s="78"/>
      <c r="F105" s="78"/>
      <c r="G105" s="79"/>
      <c r="H105" s="79"/>
      <c r="I105" s="78"/>
      <c r="J105" s="79"/>
      <c r="K105" s="78"/>
      <c r="L105" s="78"/>
      <c r="M105" s="78"/>
      <c r="N105" s="77"/>
    </row>
    <row r="106" spans="1:14" ht="25.5">
      <c r="A106" s="55" t="s">
        <v>122</v>
      </c>
      <c r="B106" s="55" t="s">
        <v>30</v>
      </c>
      <c r="C106" s="69" t="s">
        <v>54</v>
      </c>
      <c r="D106" s="80"/>
      <c r="E106" s="78"/>
      <c r="F106" s="78"/>
      <c r="G106" s="79"/>
      <c r="H106" s="79"/>
      <c r="I106" s="78"/>
      <c r="J106" s="79"/>
      <c r="K106" s="78"/>
      <c r="L106" s="78"/>
      <c r="M106" s="78"/>
      <c r="N106" s="77"/>
    </row>
    <row r="107" spans="1:14" ht="25.5">
      <c r="A107" s="55" t="s">
        <v>122</v>
      </c>
      <c r="B107" s="55" t="s">
        <v>30</v>
      </c>
      <c r="C107" s="70" t="s">
        <v>55</v>
      </c>
      <c r="D107" s="81"/>
      <c r="E107" s="78"/>
      <c r="F107" s="78"/>
      <c r="G107" s="79"/>
      <c r="H107" s="79"/>
      <c r="I107" s="78"/>
      <c r="J107" s="79"/>
      <c r="K107" s="78"/>
      <c r="L107" s="78"/>
      <c r="M107" s="78"/>
      <c r="N107" s="77"/>
    </row>
    <row r="108" spans="1:14" ht="25.5">
      <c r="A108" s="60" t="s">
        <v>123</v>
      </c>
      <c r="B108" s="56" t="s">
        <v>110</v>
      </c>
      <c r="C108" s="69" t="s">
        <v>52</v>
      </c>
      <c r="D108" s="61">
        <v>169</v>
      </c>
      <c r="E108" s="60"/>
      <c r="F108" s="60"/>
      <c r="G108" s="60"/>
      <c r="H108" s="60"/>
      <c r="I108" s="60"/>
      <c r="J108" s="61">
        <v>7</v>
      </c>
      <c r="K108" s="61">
        <v>4</v>
      </c>
      <c r="L108" s="61">
        <v>13</v>
      </c>
      <c r="M108" s="61">
        <v>8</v>
      </c>
      <c r="N108" s="61">
        <v>4</v>
      </c>
    </row>
    <row r="109" spans="1:14" ht="25.5">
      <c r="A109" s="60" t="s">
        <v>123</v>
      </c>
      <c r="B109" s="56" t="s">
        <v>110</v>
      </c>
      <c r="C109" s="69" t="s">
        <v>53</v>
      </c>
      <c r="D109" s="61">
        <v>132</v>
      </c>
      <c r="E109" s="60"/>
      <c r="F109" s="60"/>
      <c r="G109" s="60"/>
      <c r="H109" s="60"/>
      <c r="I109" s="60"/>
      <c r="J109" s="60"/>
      <c r="K109" s="60"/>
      <c r="L109" s="61">
        <v>10</v>
      </c>
      <c r="M109" s="61">
        <v>3</v>
      </c>
      <c r="N109" s="61">
        <v>0</v>
      </c>
    </row>
    <row r="110" spans="1:14" ht="25.5">
      <c r="A110" s="60" t="s">
        <v>123</v>
      </c>
      <c r="B110" s="56" t="s">
        <v>110</v>
      </c>
      <c r="C110" s="69" t="s">
        <v>54</v>
      </c>
      <c r="D110" s="61">
        <v>53</v>
      </c>
      <c r="E110" s="61">
        <v>1</v>
      </c>
      <c r="F110" s="61">
        <v>1</v>
      </c>
      <c r="G110" s="60"/>
      <c r="H110" s="60"/>
      <c r="I110" s="60"/>
      <c r="J110" s="60"/>
      <c r="K110" s="60"/>
      <c r="L110" s="61">
        <v>16</v>
      </c>
      <c r="M110" s="61">
        <v>10</v>
      </c>
      <c r="N110" s="61">
        <v>2</v>
      </c>
    </row>
    <row r="111" spans="1:14" ht="25.5">
      <c r="A111" s="60" t="s">
        <v>123</v>
      </c>
      <c r="B111" s="56" t="s">
        <v>110</v>
      </c>
      <c r="C111" s="70" t="s">
        <v>55</v>
      </c>
      <c r="D111" s="61">
        <v>2</v>
      </c>
      <c r="E111" s="60"/>
      <c r="F111" s="60"/>
      <c r="G111" s="60"/>
      <c r="H111" s="60"/>
      <c r="I111" s="60"/>
      <c r="J111" s="60"/>
      <c r="K111" s="60"/>
      <c r="L111" s="61">
        <v>0</v>
      </c>
      <c r="M111" s="61">
        <v>0</v>
      </c>
      <c r="N111" s="61">
        <v>0</v>
      </c>
    </row>
    <row r="112" spans="1:14" ht="25.5">
      <c r="A112" s="60" t="s">
        <v>123</v>
      </c>
      <c r="B112" s="55" t="s">
        <v>30</v>
      </c>
      <c r="C112" s="69" t="s">
        <v>52</v>
      </c>
      <c r="D112" s="61">
        <v>193</v>
      </c>
      <c r="E112" s="60"/>
      <c r="F112" s="60"/>
      <c r="G112" s="60"/>
      <c r="H112" s="60"/>
      <c r="I112" s="60"/>
      <c r="J112" s="61">
        <v>1</v>
      </c>
      <c r="K112" s="61">
        <v>0</v>
      </c>
      <c r="L112" s="61">
        <v>9</v>
      </c>
      <c r="M112" s="61">
        <v>0</v>
      </c>
      <c r="N112" s="61">
        <v>0</v>
      </c>
    </row>
    <row r="113" spans="1:14" ht="25.5">
      <c r="A113" s="60" t="s">
        <v>123</v>
      </c>
      <c r="B113" s="55" t="s">
        <v>30</v>
      </c>
      <c r="C113" s="69" t="s">
        <v>53</v>
      </c>
      <c r="D113" s="61">
        <v>133</v>
      </c>
      <c r="E113" s="60"/>
      <c r="F113" s="60"/>
      <c r="G113" s="60"/>
      <c r="H113" s="60"/>
      <c r="I113" s="60"/>
      <c r="J113" s="61">
        <v>1</v>
      </c>
      <c r="K113" s="61">
        <v>1</v>
      </c>
      <c r="L113" s="61">
        <v>3</v>
      </c>
      <c r="M113" s="61">
        <v>1</v>
      </c>
      <c r="N113" s="61">
        <v>0</v>
      </c>
    </row>
    <row r="114" spans="1:14" ht="25.5">
      <c r="A114" s="60" t="s">
        <v>123</v>
      </c>
      <c r="B114" s="55" t="s">
        <v>30</v>
      </c>
      <c r="C114" s="69" t="s">
        <v>54</v>
      </c>
      <c r="D114" s="61">
        <v>62</v>
      </c>
      <c r="E114" s="61">
        <v>1</v>
      </c>
      <c r="F114" s="61">
        <v>1</v>
      </c>
      <c r="G114" s="60"/>
      <c r="H114" s="60"/>
      <c r="I114" s="60"/>
      <c r="J114" s="61">
        <v>2</v>
      </c>
      <c r="K114" s="61">
        <v>0</v>
      </c>
      <c r="L114" s="61">
        <v>11</v>
      </c>
      <c r="M114" s="61">
        <v>0</v>
      </c>
      <c r="N114" s="61">
        <v>0</v>
      </c>
    </row>
    <row r="115" spans="1:14" ht="25.5">
      <c r="A115" s="60" t="s">
        <v>123</v>
      </c>
      <c r="B115" s="55" t="s">
        <v>30</v>
      </c>
      <c r="C115" s="70" t="s">
        <v>55</v>
      </c>
      <c r="D115" s="61">
        <v>7</v>
      </c>
      <c r="E115" s="60"/>
      <c r="F115" s="60"/>
      <c r="G115" s="60"/>
      <c r="H115" s="60"/>
      <c r="I115" s="60"/>
      <c r="J115" s="61">
        <v>1</v>
      </c>
      <c r="K115" s="61">
        <v>0</v>
      </c>
      <c r="L115" s="61">
        <v>0</v>
      </c>
      <c r="M115" s="61">
        <v>0</v>
      </c>
      <c r="N115" s="61">
        <v>0</v>
      </c>
    </row>
    <row r="116" spans="1:14" ht="25.5">
      <c r="A116" s="62" t="s">
        <v>124</v>
      </c>
      <c r="B116" s="56" t="s">
        <v>110</v>
      </c>
      <c r="C116" s="69" t="s">
        <v>52</v>
      </c>
      <c r="D116" s="63">
        <v>323</v>
      </c>
      <c r="E116" s="63">
        <v>4</v>
      </c>
      <c r="F116" s="63">
        <v>0</v>
      </c>
      <c r="G116" s="63">
        <v>0</v>
      </c>
      <c r="H116" s="63">
        <v>0</v>
      </c>
      <c r="I116" s="63">
        <v>0</v>
      </c>
      <c r="J116" s="63">
        <v>2</v>
      </c>
      <c r="K116" s="63">
        <v>2</v>
      </c>
      <c r="L116" s="63">
        <v>2</v>
      </c>
      <c r="M116" s="63">
        <v>4</v>
      </c>
      <c r="N116" s="63">
        <v>4</v>
      </c>
    </row>
    <row r="117" spans="1:14" ht="25.5">
      <c r="A117" s="62" t="s">
        <v>124</v>
      </c>
      <c r="B117" s="56" t="s">
        <v>110</v>
      </c>
      <c r="C117" s="69" t="s">
        <v>53</v>
      </c>
      <c r="D117" s="63">
        <v>177</v>
      </c>
      <c r="E117" s="63">
        <v>9</v>
      </c>
      <c r="F117" s="63">
        <v>1</v>
      </c>
      <c r="G117" s="63">
        <v>0</v>
      </c>
      <c r="H117" s="63">
        <v>0</v>
      </c>
      <c r="I117" s="63">
        <v>3</v>
      </c>
      <c r="J117" s="63">
        <v>1</v>
      </c>
      <c r="K117" s="63">
        <v>1</v>
      </c>
      <c r="L117" s="63">
        <v>1</v>
      </c>
      <c r="M117" s="63">
        <v>9</v>
      </c>
      <c r="N117" s="63">
        <v>9</v>
      </c>
    </row>
    <row r="118" spans="1:14" ht="25.5">
      <c r="A118" s="62" t="s">
        <v>124</v>
      </c>
      <c r="B118" s="56" t="s">
        <v>110</v>
      </c>
      <c r="C118" s="69" t="s">
        <v>54</v>
      </c>
      <c r="D118" s="63">
        <v>94</v>
      </c>
      <c r="E118" s="63">
        <v>11</v>
      </c>
      <c r="F118" s="63">
        <v>0</v>
      </c>
      <c r="G118" s="63">
        <v>0</v>
      </c>
      <c r="H118" s="63">
        <v>0</v>
      </c>
      <c r="I118" s="63">
        <v>1</v>
      </c>
      <c r="J118" s="63">
        <v>1</v>
      </c>
      <c r="K118" s="63">
        <v>1</v>
      </c>
      <c r="L118" s="63">
        <v>1</v>
      </c>
      <c r="M118" s="63">
        <v>11</v>
      </c>
      <c r="N118" s="63">
        <v>11</v>
      </c>
    </row>
    <row r="119" spans="1:14" ht="25.5">
      <c r="A119" s="62" t="s">
        <v>124</v>
      </c>
      <c r="B119" s="56" t="s">
        <v>110</v>
      </c>
      <c r="C119" s="70" t="s">
        <v>55</v>
      </c>
      <c r="D119" s="63">
        <v>31</v>
      </c>
      <c r="E119" s="63">
        <v>1</v>
      </c>
      <c r="F119" s="63">
        <v>1</v>
      </c>
      <c r="G119" s="63">
        <v>0</v>
      </c>
      <c r="H119" s="63">
        <v>0</v>
      </c>
      <c r="I119" s="63">
        <v>1</v>
      </c>
      <c r="J119" s="63">
        <v>0</v>
      </c>
      <c r="K119" s="63">
        <v>0</v>
      </c>
      <c r="L119" s="63">
        <v>0</v>
      </c>
      <c r="M119" s="63">
        <v>1</v>
      </c>
      <c r="N119" s="63">
        <v>1</v>
      </c>
    </row>
    <row r="120" spans="1:14" ht="25.5">
      <c r="A120" s="62" t="s">
        <v>124</v>
      </c>
      <c r="B120" s="55" t="s">
        <v>30</v>
      </c>
      <c r="C120" s="69" t="s">
        <v>52</v>
      </c>
      <c r="D120" s="63">
        <v>242</v>
      </c>
      <c r="E120" s="63">
        <v>6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6</v>
      </c>
      <c r="N120" s="63">
        <v>6</v>
      </c>
    </row>
    <row r="121" spans="1:14" ht="25.5">
      <c r="A121" s="62" t="s">
        <v>124</v>
      </c>
      <c r="B121" s="55" t="s">
        <v>30</v>
      </c>
      <c r="C121" s="69" t="s">
        <v>53</v>
      </c>
      <c r="D121" s="63">
        <v>156</v>
      </c>
      <c r="E121" s="63">
        <v>9</v>
      </c>
      <c r="F121" s="63">
        <v>2</v>
      </c>
      <c r="G121" s="63">
        <v>0</v>
      </c>
      <c r="H121" s="63">
        <v>1</v>
      </c>
      <c r="I121" s="63">
        <v>2</v>
      </c>
      <c r="J121" s="63">
        <v>1</v>
      </c>
      <c r="K121" s="63">
        <v>1</v>
      </c>
      <c r="L121" s="63">
        <v>1</v>
      </c>
      <c r="M121" s="63">
        <v>9</v>
      </c>
      <c r="N121" s="63">
        <v>9</v>
      </c>
    </row>
    <row r="122" spans="1:14" ht="25.5">
      <c r="A122" s="62" t="s">
        <v>124</v>
      </c>
      <c r="B122" s="55" t="s">
        <v>30</v>
      </c>
      <c r="C122" s="69" t="s">
        <v>54</v>
      </c>
      <c r="D122" s="63">
        <v>98</v>
      </c>
      <c r="E122" s="63">
        <v>13</v>
      </c>
      <c r="F122" s="63">
        <v>2</v>
      </c>
      <c r="G122" s="63">
        <v>0</v>
      </c>
      <c r="H122" s="63">
        <v>0</v>
      </c>
      <c r="I122" s="63">
        <v>3</v>
      </c>
      <c r="J122" s="63">
        <v>0</v>
      </c>
      <c r="K122" s="63">
        <v>0</v>
      </c>
      <c r="L122" s="63">
        <v>0</v>
      </c>
      <c r="M122" s="63">
        <v>13</v>
      </c>
      <c r="N122" s="63">
        <v>13</v>
      </c>
    </row>
    <row r="123" spans="1:14" ht="25.5">
      <c r="A123" s="62" t="s">
        <v>124</v>
      </c>
      <c r="B123" s="55" t="s">
        <v>30</v>
      </c>
      <c r="C123" s="70" t="s">
        <v>55</v>
      </c>
      <c r="D123" s="63">
        <v>27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63">
        <v>0</v>
      </c>
    </row>
    <row r="124" spans="1:14" ht="25.5">
      <c r="A124" s="55" t="s">
        <v>125</v>
      </c>
      <c r="B124" s="56" t="s">
        <v>110</v>
      </c>
      <c r="C124" s="69" t="s">
        <v>52</v>
      </c>
      <c r="D124" s="80"/>
      <c r="E124" s="78"/>
      <c r="F124" s="78"/>
      <c r="G124" s="79"/>
      <c r="H124" s="79"/>
      <c r="I124" s="78"/>
      <c r="J124" s="79"/>
      <c r="K124" s="78"/>
      <c r="L124" s="78"/>
      <c r="M124" s="78"/>
      <c r="N124" s="77"/>
    </row>
    <row r="125" spans="1:14" ht="25.5">
      <c r="A125" s="55" t="s">
        <v>125</v>
      </c>
      <c r="B125" s="56" t="s">
        <v>110</v>
      </c>
      <c r="C125" s="69" t="s">
        <v>53</v>
      </c>
      <c r="D125" s="80"/>
      <c r="E125" s="78"/>
      <c r="F125" s="78"/>
      <c r="G125" s="79"/>
      <c r="H125" s="79"/>
      <c r="I125" s="78"/>
      <c r="J125" s="79"/>
      <c r="K125" s="78"/>
      <c r="L125" s="78"/>
      <c r="M125" s="78"/>
      <c r="N125" s="77"/>
    </row>
    <row r="126" spans="1:14" ht="25.5">
      <c r="A126" s="55" t="s">
        <v>125</v>
      </c>
      <c r="B126" s="56" t="s">
        <v>110</v>
      </c>
      <c r="C126" s="69" t="s">
        <v>54</v>
      </c>
      <c r="D126" s="80"/>
      <c r="E126" s="78"/>
      <c r="F126" s="78"/>
      <c r="G126" s="79"/>
      <c r="H126" s="79"/>
      <c r="I126" s="78"/>
      <c r="J126" s="79"/>
      <c r="K126" s="78"/>
      <c r="L126" s="78"/>
      <c r="M126" s="78"/>
      <c r="N126" s="77"/>
    </row>
    <row r="127" spans="1:14" ht="25.5">
      <c r="A127" s="55" t="s">
        <v>125</v>
      </c>
      <c r="B127" s="56" t="s">
        <v>110</v>
      </c>
      <c r="C127" s="70" t="s">
        <v>55</v>
      </c>
      <c r="D127" s="81"/>
      <c r="E127" s="78"/>
      <c r="F127" s="78"/>
      <c r="G127" s="79"/>
      <c r="H127" s="79"/>
      <c r="I127" s="78"/>
      <c r="J127" s="79"/>
      <c r="K127" s="78"/>
      <c r="L127" s="78"/>
      <c r="M127" s="78"/>
      <c r="N127" s="77"/>
    </row>
    <row r="128" spans="1:14" ht="25.5">
      <c r="A128" s="55" t="s">
        <v>125</v>
      </c>
      <c r="B128" s="55" t="s">
        <v>30</v>
      </c>
      <c r="C128" s="69" t="s">
        <v>52</v>
      </c>
      <c r="D128" s="69">
        <v>297</v>
      </c>
      <c r="E128" s="74">
        <v>1</v>
      </c>
      <c r="F128" s="74">
        <v>1</v>
      </c>
      <c r="G128" s="75">
        <v>0</v>
      </c>
      <c r="H128" s="75">
        <v>0</v>
      </c>
      <c r="I128" s="74">
        <v>0</v>
      </c>
      <c r="J128" s="75">
        <v>0</v>
      </c>
      <c r="K128" s="74">
        <v>0</v>
      </c>
      <c r="L128" s="74">
        <v>1</v>
      </c>
      <c r="M128" s="74">
        <v>0</v>
      </c>
      <c r="N128" s="76">
        <v>0</v>
      </c>
    </row>
    <row r="129" spans="1:14" ht="25.5">
      <c r="A129" s="55" t="s">
        <v>125</v>
      </c>
      <c r="B129" s="55" t="s">
        <v>30</v>
      </c>
      <c r="C129" s="69" t="s">
        <v>53</v>
      </c>
      <c r="D129" s="69">
        <v>229</v>
      </c>
      <c r="E129" s="74">
        <v>2</v>
      </c>
      <c r="F129" s="74">
        <v>1</v>
      </c>
      <c r="G129" s="75">
        <v>0</v>
      </c>
      <c r="H129" s="75">
        <v>0</v>
      </c>
      <c r="I129" s="74">
        <v>1</v>
      </c>
      <c r="J129" s="75">
        <v>1</v>
      </c>
      <c r="K129" s="74">
        <v>1</v>
      </c>
      <c r="L129" s="74">
        <v>2</v>
      </c>
      <c r="M129" s="74">
        <v>1</v>
      </c>
      <c r="N129" s="76">
        <v>1</v>
      </c>
    </row>
    <row r="130" spans="1:14" ht="25.5">
      <c r="A130" s="55" t="s">
        <v>125</v>
      </c>
      <c r="B130" s="55" t="s">
        <v>30</v>
      </c>
      <c r="C130" s="69" t="s">
        <v>54</v>
      </c>
      <c r="D130" s="69">
        <v>89</v>
      </c>
      <c r="E130" s="74">
        <v>0</v>
      </c>
      <c r="F130" s="74">
        <v>0</v>
      </c>
      <c r="G130" s="75">
        <v>0</v>
      </c>
      <c r="H130" s="75">
        <v>0</v>
      </c>
      <c r="I130" s="74">
        <v>0</v>
      </c>
      <c r="J130" s="75">
        <v>0</v>
      </c>
      <c r="K130" s="74">
        <v>0</v>
      </c>
      <c r="L130" s="74">
        <v>0</v>
      </c>
      <c r="M130" s="74">
        <v>0</v>
      </c>
      <c r="N130" s="76">
        <v>0</v>
      </c>
    </row>
    <row r="131" spans="1:14" ht="25.5">
      <c r="A131" s="55" t="s">
        <v>125</v>
      </c>
      <c r="B131" s="55" t="s">
        <v>30</v>
      </c>
      <c r="C131" s="70" t="s">
        <v>55</v>
      </c>
      <c r="D131" s="70">
        <v>22</v>
      </c>
      <c r="E131" s="74">
        <v>0</v>
      </c>
      <c r="F131" s="74">
        <v>0</v>
      </c>
      <c r="G131" s="75">
        <v>0</v>
      </c>
      <c r="H131" s="75">
        <v>0</v>
      </c>
      <c r="I131" s="74">
        <v>0</v>
      </c>
      <c r="J131" s="75">
        <v>0</v>
      </c>
      <c r="K131" s="74">
        <v>0</v>
      </c>
      <c r="L131" s="74">
        <v>0</v>
      </c>
      <c r="M131" s="74">
        <v>0</v>
      </c>
      <c r="N131" s="76">
        <v>0</v>
      </c>
    </row>
    <row r="132" spans="1:14" ht="25.5">
      <c r="A132" s="60" t="s">
        <v>126</v>
      </c>
      <c r="B132" s="56" t="s">
        <v>110</v>
      </c>
      <c r="C132" s="69" t="s">
        <v>52</v>
      </c>
      <c r="D132" s="61">
        <v>76</v>
      </c>
      <c r="E132" s="61">
        <v>0</v>
      </c>
      <c r="F132" s="61">
        <v>0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</row>
    <row r="133" spans="1:14" ht="25.5">
      <c r="A133" s="60" t="s">
        <v>126</v>
      </c>
      <c r="B133" s="56" t="s">
        <v>110</v>
      </c>
      <c r="C133" s="69" t="s">
        <v>53</v>
      </c>
      <c r="D133" s="61">
        <v>51</v>
      </c>
      <c r="E133" s="61">
        <v>0</v>
      </c>
      <c r="F133" s="61">
        <v>0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</row>
    <row r="134" spans="1:14" ht="25.5">
      <c r="A134" s="60" t="s">
        <v>126</v>
      </c>
      <c r="B134" s="56" t="s">
        <v>110</v>
      </c>
      <c r="C134" s="69" t="s">
        <v>54</v>
      </c>
      <c r="D134" s="61">
        <v>29</v>
      </c>
      <c r="E134" s="61">
        <v>0</v>
      </c>
      <c r="F134" s="61">
        <v>0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</row>
    <row r="135" spans="1:14" ht="25.5">
      <c r="A135" s="60" t="s">
        <v>126</v>
      </c>
      <c r="B135" s="56" t="s">
        <v>110</v>
      </c>
      <c r="C135" s="70" t="s">
        <v>55</v>
      </c>
      <c r="D135" s="61">
        <v>6</v>
      </c>
      <c r="E135" s="61">
        <v>0</v>
      </c>
      <c r="F135" s="61">
        <v>0</v>
      </c>
      <c r="G135" s="61">
        <v>0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</row>
    <row r="136" spans="1:14" ht="25.5">
      <c r="A136" s="60" t="s">
        <v>126</v>
      </c>
      <c r="B136" s="55" t="s">
        <v>30</v>
      </c>
      <c r="C136" s="69" t="s">
        <v>52</v>
      </c>
      <c r="D136" s="61">
        <v>75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</row>
    <row r="137" spans="1:14" ht="25.5">
      <c r="A137" s="60" t="s">
        <v>126</v>
      </c>
      <c r="B137" s="55" t="s">
        <v>30</v>
      </c>
      <c r="C137" s="69" t="s">
        <v>53</v>
      </c>
      <c r="D137" s="61">
        <v>52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</row>
    <row r="138" spans="1:14" ht="25.5">
      <c r="A138" s="60" t="s">
        <v>126</v>
      </c>
      <c r="B138" s="55" t="s">
        <v>30</v>
      </c>
      <c r="C138" s="69" t="s">
        <v>54</v>
      </c>
      <c r="D138" s="61">
        <v>28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</row>
    <row r="139" spans="1:14" ht="25.5">
      <c r="A139" s="60" t="s">
        <v>126</v>
      </c>
      <c r="B139" s="55" t="s">
        <v>30</v>
      </c>
      <c r="C139" s="70" t="s">
        <v>55</v>
      </c>
      <c r="D139" s="61">
        <v>7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</row>
    <row r="140" spans="1:14" ht="25.5">
      <c r="A140" s="62" t="s">
        <v>127</v>
      </c>
      <c r="B140" s="56" t="s">
        <v>110</v>
      </c>
      <c r="C140" s="69" t="s">
        <v>52</v>
      </c>
      <c r="D140" s="63">
        <v>77</v>
      </c>
      <c r="E140" s="63">
        <v>2</v>
      </c>
      <c r="F140" s="63">
        <v>2</v>
      </c>
      <c r="G140" s="63">
        <v>0</v>
      </c>
      <c r="H140" s="63">
        <v>0</v>
      </c>
      <c r="I140" s="63">
        <v>1</v>
      </c>
      <c r="J140" s="63">
        <v>0</v>
      </c>
      <c r="K140" s="63">
        <v>0</v>
      </c>
      <c r="L140" s="63">
        <v>0</v>
      </c>
      <c r="M140" s="63">
        <v>1</v>
      </c>
      <c r="N140" s="63">
        <v>0</v>
      </c>
    </row>
    <row r="141" spans="1:14" ht="25.5">
      <c r="A141" s="62" t="s">
        <v>127</v>
      </c>
      <c r="B141" s="56" t="s">
        <v>110</v>
      </c>
      <c r="C141" s="69" t="s">
        <v>53</v>
      </c>
      <c r="D141" s="82">
        <v>52</v>
      </c>
      <c r="E141" s="63">
        <v>4</v>
      </c>
      <c r="F141" s="63">
        <v>4</v>
      </c>
      <c r="G141" s="63">
        <v>0</v>
      </c>
      <c r="H141" s="63">
        <v>0</v>
      </c>
      <c r="I141" s="63">
        <v>3</v>
      </c>
      <c r="J141" s="63">
        <v>0</v>
      </c>
      <c r="K141" s="63">
        <v>0</v>
      </c>
      <c r="L141" s="63">
        <v>0</v>
      </c>
      <c r="M141" s="63">
        <v>4</v>
      </c>
      <c r="N141" s="63">
        <v>0</v>
      </c>
    </row>
    <row r="142" spans="1:14" ht="25.5">
      <c r="A142" s="62" t="s">
        <v>127</v>
      </c>
      <c r="B142" s="56" t="s">
        <v>110</v>
      </c>
      <c r="C142" s="69" t="s">
        <v>54</v>
      </c>
      <c r="D142" s="83">
        <v>43</v>
      </c>
      <c r="E142" s="63">
        <v>4</v>
      </c>
      <c r="F142" s="63">
        <v>4</v>
      </c>
      <c r="G142" s="63">
        <v>1</v>
      </c>
      <c r="H142" s="63">
        <v>1</v>
      </c>
      <c r="I142" s="63">
        <v>3</v>
      </c>
      <c r="J142" s="63">
        <v>0</v>
      </c>
      <c r="K142" s="63">
        <v>0</v>
      </c>
      <c r="L142" s="63">
        <v>0</v>
      </c>
      <c r="M142" s="63">
        <v>4</v>
      </c>
      <c r="N142" s="63">
        <v>1</v>
      </c>
    </row>
    <row r="143" spans="1:14" ht="25.5">
      <c r="A143" s="62" t="s">
        <v>127</v>
      </c>
      <c r="B143" s="56" t="s">
        <v>110</v>
      </c>
      <c r="C143" s="70" t="s">
        <v>55</v>
      </c>
      <c r="D143" s="83">
        <v>12</v>
      </c>
      <c r="E143" s="63">
        <v>3</v>
      </c>
      <c r="F143" s="63">
        <v>3</v>
      </c>
      <c r="G143" s="63">
        <v>0</v>
      </c>
      <c r="H143" s="63">
        <v>0</v>
      </c>
      <c r="I143" s="63">
        <v>1</v>
      </c>
      <c r="J143" s="63">
        <v>0</v>
      </c>
      <c r="K143" s="63">
        <v>0</v>
      </c>
      <c r="L143" s="63">
        <v>0</v>
      </c>
      <c r="M143" s="63">
        <v>3</v>
      </c>
      <c r="N143" s="63">
        <v>0</v>
      </c>
    </row>
    <row r="144" spans="1:14" ht="25.5">
      <c r="A144" s="62" t="s">
        <v>127</v>
      </c>
      <c r="B144" s="55" t="s">
        <v>30</v>
      </c>
      <c r="C144" s="69" t="s">
        <v>52</v>
      </c>
      <c r="D144" s="63">
        <v>70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63">
        <v>0</v>
      </c>
    </row>
    <row r="145" spans="1:14" ht="25.5">
      <c r="A145" s="62" t="s">
        <v>127</v>
      </c>
      <c r="B145" s="55" t="s">
        <v>30</v>
      </c>
      <c r="C145" s="69" t="s">
        <v>53</v>
      </c>
      <c r="D145" s="63">
        <v>59</v>
      </c>
      <c r="E145" s="63">
        <v>4</v>
      </c>
      <c r="F145" s="63">
        <v>4</v>
      </c>
      <c r="G145" s="63">
        <v>0</v>
      </c>
      <c r="H145" s="63">
        <v>0</v>
      </c>
      <c r="I145" s="63">
        <v>2</v>
      </c>
      <c r="J145" s="63">
        <v>1</v>
      </c>
      <c r="K145" s="63">
        <v>1</v>
      </c>
      <c r="L145" s="63">
        <v>1</v>
      </c>
      <c r="M145" s="63">
        <v>3</v>
      </c>
      <c r="N145" s="63">
        <v>0</v>
      </c>
    </row>
    <row r="146" spans="1:14" ht="25.5">
      <c r="A146" s="62" t="s">
        <v>127</v>
      </c>
      <c r="B146" s="55" t="s">
        <v>30</v>
      </c>
      <c r="C146" s="69" t="s">
        <v>54</v>
      </c>
      <c r="D146" s="63">
        <v>33</v>
      </c>
      <c r="E146" s="63">
        <v>1</v>
      </c>
      <c r="F146" s="63">
        <v>1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1</v>
      </c>
      <c r="N146" s="63">
        <v>0</v>
      </c>
    </row>
    <row r="147" spans="1:14" ht="25.5">
      <c r="A147" s="62" t="s">
        <v>127</v>
      </c>
      <c r="B147" s="55" t="s">
        <v>30</v>
      </c>
      <c r="C147" s="70" t="s">
        <v>55</v>
      </c>
      <c r="D147" s="63">
        <v>17</v>
      </c>
      <c r="E147" s="63">
        <v>1</v>
      </c>
      <c r="F147" s="63">
        <v>1</v>
      </c>
      <c r="G147" s="63">
        <v>1</v>
      </c>
      <c r="H147" s="63">
        <v>1</v>
      </c>
      <c r="I147" s="63">
        <v>1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</row>
    <row r="148" spans="1:14" ht="25.5">
      <c r="A148" s="55" t="s">
        <v>128</v>
      </c>
      <c r="B148" s="56" t="s">
        <v>110</v>
      </c>
      <c r="C148" s="69" t="s">
        <v>52</v>
      </c>
      <c r="D148" s="80"/>
      <c r="E148" s="78"/>
      <c r="F148" s="78"/>
      <c r="G148" s="79"/>
      <c r="H148" s="79"/>
      <c r="I148" s="78"/>
      <c r="J148" s="79"/>
      <c r="K148" s="78"/>
      <c r="L148" s="78"/>
      <c r="M148" s="78"/>
      <c r="N148" s="77"/>
    </row>
    <row r="149" spans="1:14" ht="25.5">
      <c r="A149" s="55" t="s">
        <v>128</v>
      </c>
      <c r="B149" s="56" t="s">
        <v>110</v>
      </c>
      <c r="C149" s="69" t="s">
        <v>53</v>
      </c>
      <c r="D149" s="80"/>
      <c r="E149" s="78"/>
      <c r="F149" s="78"/>
      <c r="G149" s="79"/>
      <c r="H149" s="79"/>
      <c r="I149" s="78"/>
      <c r="J149" s="79"/>
      <c r="K149" s="78"/>
      <c r="L149" s="78"/>
      <c r="M149" s="78"/>
      <c r="N149" s="77"/>
    </row>
    <row r="150" spans="1:14" ht="25.5">
      <c r="A150" s="55" t="s">
        <v>128</v>
      </c>
      <c r="B150" s="56" t="s">
        <v>110</v>
      </c>
      <c r="C150" s="69" t="s">
        <v>54</v>
      </c>
      <c r="D150" s="80"/>
      <c r="E150" s="78"/>
      <c r="F150" s="78"/>
      <c r="G150" s="79"/>
      <c r="H150" s="79"/>
      <c r="I150" s="78"/>
      <c r="J150" s="79"/>
      <c r="K150" s="78"/>
      <c r="L150" s="78"/>
      <c r="M150" s="78"/>
      <c r="N150" s="77"/>
    </row>
    <row r="151" spans="1:14" ht="25.5">
      <c r="A151" s="55" t="s">
        <v>128</v>
      </c>
      <c r="B151" s="56" t="s">
        <v>110</v>
      </c>
      <c r="C151" s="70" t="s">
        <v>55</v>
      </c>
      <c r="D151" s="81"/>
      <c r="E151" s="78"/>
      <c r="F151" s="78"/>
      <c r="G151" s="79"/>
      <c r="H151" s="79"/>
      <c r="I151" s="78"/>
      <c r="J151" s="79"/>
      <c r="K151" s="78"/>
      <c r="L151" s="78"/>
      <c r="M151" s="78"/>
      <c r="N151" s="77"/>
    </row>
    <row r="152" spans="1:14" ht="25.5">
      <c r="A152" s="55" t="s">
        <v>128</v>
      </c>
      <c r="B152" s="55" t="s">
        <v>30</v>
      </c>
      <c r="C152" s="69" t="s">
        <v>52</v>
      </c>
      <c r="D152" s="80"/>
      <c r="E152" s="78"/>
      <c r="F152" s="78"/>
      <c r="G152" s="79"/>
      <c r="H152" s="79"/>
      <c r="I152" s="78"/>
      <c r="J152" s="79"/>
      <c r="K152" s="78"/>
      <c r="L152" s="78"/>
      <c r="M152" s="78"/>
      <c r="N152" s="77"/>
    </row>
    <row r="153" spans="1:14" ht="25.5">
      <c r="A153" s="55" t="s">
        <v>128</v>
      </c>
      <c r="B153" s="55" t="s">
        <v>30</v>
      </c>
      <c r="C153" s="69" t="s">
        <v>53</v>
      </c>
      <c r="D153" s="80"/>
      <c r="E153" s="78"/>
      <c r="F153" s="78"/>
      <c r="G153" s="79"/>
      <c r="H153" s="79"/>
      <c r="I153" s="78"/>
      <c r="J153" s="79"/>
      <c r="K153" s="78"/>
      <c r="L153" s="78"/>
      <c r="M153" s="78"/>
      <c r="N153" s="77"/>
    </row>
    <row r="154" spans="1:14" ht="25.5">
      <c r="A154" s="55" t="s">
        <v>128</v>
      </c>
      <c r="B154" s="55" t="s">
        <v>30</v>
      </c>
      <c r="C154" s="69" t="s">
        <v>54</v>
      </c>
      <c r="D154" s="80"/>
      <c r="E154" s="78"/>
      <c r="F154" s="78"/>
      <c r="G154" s="79"/>
      <c r="H154" s="79"/>
      <c r="I154" s="78"/>
      <c r="J154" s="79"/>
      <c r="K154" s="78"/>
      <c r="L154" s="78"/>
      <c r="M154" s="78"/>
      <c r="N154" s="77"/>
    </row>
    <row r="155" spans="1:14" ht="25.5">
      <c r="A155" s="55" t="s">
        <v>128</v>
      </c>
      <c r="B155" s="55" t="s">
        <v>30</v>
      </c>
      <c r="C155" s="70" t="s">
        <v>55</v>
      </c>
      <c r="D155" s="81"/>
      <c r="E155" s="78"/>
      <c r="F155" s="78"/>
      <c r="G155" s="79"/>
      <c r="H155" s="79"/>
      <c r="I155" s="78"/>
      <c r="J155" s="79"/>
      <c r="K155" s="78"/>
      <c r="L155" s="78"/>
      <c r="M155" s="78"/>
      <c r="N155" s="77"/>
    </row>
    <row r="156" spans="1:14" ht="25.5">
      <c r="A156" s="60" t="s">
        <v>129</v>
      </c>
      <c r="B156" s="56" t="s">
        <v>110</v>
      </c>
      <c r="C156" s="69" t="s">
        <v>52</v>
      </c>
      <c r="D156" s="61">
        <v>52</v>
      </c>
      <c r="E156" s="61">
        <v>0</v>
      </c>
      <c r="F156" s="61">
        <v>0</v>
      </c>
      <c r="G156" s="61">
        <v>0</v>
      </c>
      <c r="H156" s="61">
        <v>0</v>
      </c>
      <c r="I156" s="61">
        <v>0</v>
      </c>
      <c r="J156" s="61">
        <v>0</v>
      </c>
      <c r="K156" s="61">
        <v>0</v>
      </c>
      <c r="L156" s="61">
        <v>0</v>
      </c>
      <c r="M156" s="61">
        <v>0</v>
      </c>
      <c r="N156" s="61">
        <v>0</v>
      </c>
    </row>
    <row r="157" spans="1:14" ht="25.5">
      <c r="A157" s="60" t="s">
        <v>129</v>
      </c>
      <c r="B157" s="56" t="s">
        <v>110</v>
      </c>
      <c r="C157" s="69" t="s">
        <v>53</v>
      </c>
      <c r="D157" s="61">
        <v>42</v>
      </c>
      <c r="E157" s="61">
        <v>2</v>
      </c>
      <c r="F157" s="61">
        <v>0</v>
      </c>
      <c r="G157" s="61">
        <v>0</v>
      </c>
      <c r="H157" s="61">
        <v>2</v>
      </c>
      <c r="I157" s="61">
        <v>2</v>
      </c>
      <c r="J157" s="61">
        <v>0</v>
      </c>
      <c r="K157" s="61">
        <v>0</v>
      </c>
      <c r="L157" s="61">
        <v>0</v>
      </c>
      <c r="M157" s="61">
        <v>1</v>
      </c>
      <c r="N157" s="61">
        <v>1</v>
      </c>
    </row>
    <row r="158" spans="1:14" ht="25.5">
      <c r="A158" s="60" t="s">
        <v>129</v>
      </c>
      <c r="B158" s="56" t="s">
        <v>110</v>
      </c>
      <c r="C158" s="69" t="s">
        <v>54</v>
      </c>
      <c r="D158" s="61">
        <v>19</v>
      </c>
      <c r="E158" s="61">
        <v>0</v>
      </c>
      <c r="F158" s="61">
        <v>0</v>
      </c>
      <c r="G158" s="61">
        <v>0</v>
      </c>
      <c r="H158" s="61">
        <v>0</v>
      </c>
      <c r="I158" s="61">
        <v>0</v>
      </c>
      <c r="J158" s="61">
        <v>0</v>
      </c>
      <c r="K158" s="61">
        <v>0</v>
      </c>
      <c r="L158" s="61">
        <v>0</v>
      </c>
      <c r="M158" s="61">
        <v>0</v>
      </c>
      <c r="N158" s="61">
        <v>0</v>
      </c>
    </row>
    <row r="159" spans="1:14" ht="25.5">
      <c r="A159" s="60" t="s">
        <v>129</v>
      </c>
      <c r="B159" s="56" t="s">
        <v>110</v>
      </c>
      <c r="C159" s="70" t="s">
        <v>55</v>
      </c>
      <c r="D159" s="61">
        <v>4</v>
      </c>
      <c r="E159" s="61">
        <v>0</v>
      </c>
      <c r="F159" s="61">
        <v>0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</row>
    <row r="160" spans="1:14" ht="25.5">
      <c r="A160" s="60" t="s">
        <v>129</v>
      </c>
      <c r="B160" s="55" t="s">
        <v>30</v>
      </c>
      <c r="C160" s="69" t="s">
        <v>52</v>
      </c>
      <c r="D160" s="61">
        <v>56</v>
      </c>
      <c r="E160" s="61">
        <v>0</v>
      </c>
      <c r="F160" s="61">
        <v>0</v>
      </c>
      <c r="G160" s="61">
        <v>0</v>
      </c>
      <c r="H160" s="61">
        <v>0</v>
      </c>
      <c r="I160" s="61">
        <v>0</v>
      </c>
      <c r="J160" s="61">
        <v>0</v>
      </c>
      <c r="K160" s="61">
        <v>0</v>
      </c>
      <c r="L160" s="61">
        <v>0</v>
      </c>
      <c r="M160" s="61">
        <v>0</v>
      </c>
      <c r="N160" s="61">
        <v>0</v>
      </c>
    </row>
    <row r="161" spans="1:14" ht="25.5">
      <c r="A161" s="60" t="s">
        <v>129</v>
      </c>
      <c r="B161" s="55" t="s">
        <v>30</v>
      </c>
      <c r="C161" s="69" t="s">
        <v>53</v>
      </c>
      <c r="D161" s="61">
        <v>44</v>
      </c>
      <c r="E161" s="61">
        <v>2</v>
      </c>
      <c r="F161" s="61">
        <v>0</v>
      </c>
      <c r="G161" s="61">
        <v>0</v>
      </c>
      <c r="H161" s="61">
        <v>2</v>
      </c>
      <c r="I161" s="61">
        <v>2</v>
      </c>
      <c r="J161" s="61">
        <v>0</v>
      </c>
      <c r="K161" s="61">
        <v>0</v>
      </c>
      <c r="L161" s="61">
        <v>0</v>
      </c>
      <c r="M161" s="61">
        <v>1</v>
      </c>
      <c r="N161" s="61">
        <v>1</v>
      </c>
    </row>
    <row r="162" spans="1:14" ht="25.5">
      <c r="A162" s="60" t="s">
        <v>129</v>
      </c>
      <c r="B162" s="55" t="s">
        <v>30</v>
      </c>
      <c r="C162" s="69" t="s">
        <v>54</v>
      </c>
      <c r="D162" s="61">
        <v>19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1</v>
      </c>
      <c r="K162" s="61">
        <v>1</v>
      </c>
      <c r="L162" s="61">
        <v>0</v>
      </c>
      <c r="M162" s="61">
        <v>0</v>
      </c>
      <c r="N162" s="61">
        <v>0</v>
      </c>
    </row>
    <row r="163" spans="1:14" ht="25.5">
      <c r="A163" s="60" t="s">
        <v>129</v>
      </c>
      <c r="B163" s="55" t="s">
        <v>30</v>
      </c>
      <c r="C163" s="70" t="s">
        <v>55</v>
      </c>
      <c r="D163" s="61">
        <v>4</v>
      </c>
      <c r="E163" s="61">
        <v>0</v>
      </c>
      <c r="F163" s="61">
        <v>0</v>
      </c>
      <c r="G163" s="61">
        <v>0</v>
      </c>
      <c r="H163" s="61">
        <v>0</v>
      </c>
      <c r="I163" s="61">
        <v>0</v>
      </c>
      <c r="J163" s="61">
        <v>0</v>
      </c>
      <c r="K163" s="61">
        <v>0</v>
      </c>
      <c r="L163" s="61">
        <v>0</v>
      </c>
      <c r="M163" s="61">
        <v>0</v>
      </c>
      <c r="N163" s="61">
        <v>0</v>
      </c>
    </row>
    <row r="164" spans="1:14" ht="25.5">
      <c r="A164" s="62" t="s">
        <v>130</v>
      </c>
      <c r="B164" s="56" t="s">
        <v>110</v>
      </c>
      <c r="C164" s="69" t="s">
        <v>52</v>
      </c>
      <c r="D164" s="63">
        <v>114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</row>
    <row r="165" spans="1:14" ht="25.5">
      <c r="A165" s="62" t="s">
        <v>130</v>
      </c>
      <c r="B165" s="56" t="s">
        <v>110</v>
      </c>
      <c r="C165" s="69" t="s">
        <v>53</v>
      </c>
      <c r="D165" s="63">
        <v>92</v>
      </c>
      <c r="E165" s="63">
        <v>2</v>
      </c>
      <c r="F165" s="63">
        <v>0</v>
      </c>
      <c r="G165" s="63">
        <v>1</v>
      </c>
      <c r="H165" s="63">
        <v>0</v>
      </c>
      <c r="I165" s="63">
        <v>1</v>
      </c>
      <c r="J165" s="63">
        <v>0</v>
      </c>
      <c r="K165" s="63">
        <v>0</v>
      </c>
      <c r="L165" s="63">
        <v>2</v>
      </c>
      <c r="M165" s="63">
        <v>2</v>
      </c>
      <c r="N165" s="63">
        <v>0</v>
      </c>
    </row>
    <row r="166" spans="1:14" ht="25.5">
      <c r="A166" s="62" t="s">
        <v>130</v>
      </c>
      <c r="B166" s="56" t="s">
        <v>110</v>
      </c>
      <c r="C166" s="69" t="s">
        <v>54</v>
      </c>
      <c r="D166" s="63">
        <v>51</v>
      </c>
      <c r="E166" s="63">
        <v>1</v>
      </c>
      <c r="F166" s="63">
        <v>0</v>
      </c>
      <c r="G166" s="63">
        <v>0</v>
      </c>
      <c r="H166" s="63">
        <v>0</v>
      </c>
      <c r="I166" s="63">
        <v>0</v>
      </c>
      <c r="J166" s="63">
        <v>1</v>
      </c>
      <c r="K166" s="63">
        <v>1</v>
      </c>
      <c r="L166" s="63">
        <v>1</v>
      </c>
      <c r="M166" s="63">
        <v>1</v>
      </c>
      <c r="N166" s="63">
        <v>0</v>
      </c>
    </row>
    <row r="167" spans="1:14" ht="25.5">
      <c r="A167" s="62" t="s">
        <v>130</v>
      </c>
      <c r="B167" s="56" t="s">
        <v>110</v>
      </c>
      <c r="C167" s="70" t="s">
        <v>55</v>
      </c>
      <c r="D167" s="63">
        <v>12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2</v>
      </c>
      <c r="N167" s="63">
        <v>0</v>
      </c>
    </row>
    <row r="168" spans="1:14" ht="25.5">
      <c r="A168" s="62" t="s">
        <v>130</v>
      </c>
      <c r="B168" s="55" t="s">
        <v>30</v>
      </c>
      <c r="C168" s="69" t="s">
        <v>52</v>
      </c>
      <c r="D168" s="63">
        <v>118</v>
      </c>
      <c r="E168" s="63">
        <v>1</v>
      </c>
      <c r="F168" s="63">
        <v>0</v>
      </c>
      <c r="G168" s="63">
        <v>0</v>
      </c>
      <c r="H168" s="63">
        <v>0</v>
      </c>
      <c r="I168" s="63">
        <v>0</v>
      </c>
      <c r="J168" s="63">
        <v>1</v>
      </c>
      <c r="K168" s="63">
        <v>0</v>
      </c>
      <c r="L168" s="63">
        <v>1</v>
      </c>
      <c r="M168" s="63">
        <v>1</v>
      </c>
      <c r="N168" s="63">
        <v>0</v>
      </c>
    </row>
    <row r="169" spans="1:14" ht="25.5">
      <c r="A169" s="62" t="s">
        <v>130</v>
      </c>
      <c r="B169" s="55" t="s">
        <v>30</v>
      </c>
      <c r="C169" s="69" t="s">
        <v>53</v>
      </c>
      <c r="D169" s="63">
        <v>95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63">
        <v>0</v>
      </c>
    </row>
    <row r="170" spans="1:14" ht="25.5">
      <c r="A170" s="62" t="s">
        <v>130</v>
      </c>
      <c r="B170" s="55" t="s">
        <v>30</v>
      </c>
      <c r="C170" s="69" t="s">
        <v>54</v>
      </c>
      <c r="D170" s="63">
        <v>56</v>
      </c>
      <c r="E170" s="63">
        <v>3</v>
      </c>
      <c r="F170" s="63">
        <v>0</v>
      </c>
      <c r="G170" s="63">
        <v>1</v>
      </c>
      <c r="H170" s="63">
        <v>0</v>
      </c>
      <c r="I170" s="63">
        <v>1</v>
      </c>
      <c r="J170" s="63">
        <v>1</v>
      </c>
      <c r="K170" s="63">
        <v>0</v>
      </c>
      <c r="L170" s="63">
        <v>3</v>
      </c>
      <c r="M170" s="63">
        <v>3</v>
      </c>
      <c r="N170" s="63">
        <v>0</v>
      </c>
    </row>
    <row r="171" spans="1:14" ht="25.5">
      <c r="A171" s="62" t="s">
        <v>130</v>
      </c>
      <c r="B171" s="55" t="s">
        <v>30</v>
      </c>
      <c r="C171" s="70" t="s">
        <v>55</v>
      </c>
      <c r="D171" s="63">
        <v>11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63">
        <v>0</v>
      </c>
    </row>
    <row r="172" spans="1:14" ht="26.25">
      <c r="A172" s="55" t="s">
        <v>131</v>
      </c>
      <c r="B172" s="56" t="s">
        <v>110</v>
      </c>
      <c r="C172" s="69" t="s">
        <v>52</v>
      </c>
      <c r="D172" s="84">
        <v>81</v>
      </c>
      <c r="E172" s="85">
        <v>16</v>
      </c>
      <c r="F172" s="86">
        <v>2</v>
      </c>
      <c r="G172" s="8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2</v>
      </c>
      <c r="M172" s="57">
        <v>16</v>
      </c>
      <c r="N172" s="69">
        <v>14</v>
      </c>
    </row>
    <row r="173" spans="1:14" ht="26.25">
      <c r="A173" s="55" t="s">
        <v>131</v>
      </c>
      <c r="B173" s="56" t="s">
        <v>110</v>
      </c>
      <c r="C173" s="69" t="s">
        <v>53</v>
      </c>
      <c r="D173" s="88">
        <v>68</v>
      </c>
      <c r="E173" s="85">
        <v>11</v>
      </c>
      <c r="F173" s="89">
        <v>1</v>
      </c>
      <c r="G173" s="90">
        <v>0</v>
      </c>
      <c r="H173" s="57">
        <v>0</v>
      </c>
      <c r="I173" s="57">
        <v>1</v>
      </c>
      <c r="J173" s="57">
        <v>0</v>
      </c>
      <c r="K173" s="57">
        <v>0</v>
      </c>
      <c r="L173" s="57">
        <v>1</v>
      </c>
      <c r="M173" s="57">
        <v>11</v>
      </c>
      <c r="N173" s="69">
        <v>11</v>
      </c>
    </row>
    <row r="174" spans="1:14" ht="26.25">
      <c r="A174" s="55" t="s">
        <v>131</v>
      </c>
      <c r="B174" s="56" t="s">
        <v>110</v>
      </c>
      <c r="C174" s="69" t="s">
        <v>54</v>
      </c>
      <c r="D174" s="88">
        <v>35</v>
      </c>
      <c r="E174" s="85">
        <v>8</v>
      </c>
      <c r="F174" s="89">
        <v>1</v>
      </c>
      <c r="G174" s="90">
        <v>0</v>
      </c>
      <c r="H174" s="57">
        <v>0</v>
      </c>
      <c r="I174" s="57">
        <v>1</v>
      </c>
      <c r="J174" s="57">
        <v>0</v>
      </c>
      <c r="K174" s="57">
        <v>0</v>
      </c>
      <c r="L174" s="57">
        <v>1</v>
      </c>
      <c r="M174" s="57">
        <v>8</v>
      </c>
      <c r="N174" s="69">
        <v>0</v>
      </c>
    </row>
    <row r="175" spans="1:14" ht="26.25">
      <c r="A175" s="55" t="s">
        <v>131</v>
      </c>
      <c r="B175" s="56" t="s">
        <v>110</v>
      </c>
      <c r="C175" s="70" t="s">
        <v>55</v>
      </c>
      <c r="D175" s="88">
        <v>15</v>
      </c>
      <c r="E175" s="85">
        <v>1</v>
      </c>
      <c r="F175" s="89">
        <v>0</v>
      </c>
      <c r="G175" s="90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1</v>
      </c>
      <c r="N175" s="69">
        <v>0</v>
      </c>
    </row>
    <row r="176" spans="1:14" ht="25.5">
      <c r="A176" s="55" t="s">
        <v>131</v>
      </c>
      <c r="B176" s="55" t="s">
        <v>30</v>
      </c>
      <c r="C176" s="69" t="s">
        <v>52</v>
      </c>
      <c r="D176" s="90">
        <v>101</v>
      </c>
      <c r="E176" s="87">
        <v>9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9</v>
      </c>
      <c r="N176" s="69">
        <v>9</v>
      </c>
    </row>
    <row r="177" spans="1:14" ht="25.5">
      <c r="A177" s="55" t="s">
        <v>131</v>
      </c>
      <c r="B177" s="55" t="s">
        <v>30</v>
      </c>
      <c r="C177" s="69" t="s">
        <v>53</v>
      </c>
      <c r="D177" s="69">
        <v>55</v>
      </c>
      <c r="E177" s="57">
        <v>8</v>
      </c>
      <c r="F177" s="57">
        <v>1</v>
      </c>
      <c r="G177" s="57">
        <v>0</v>
      </c>
      <c r="H177" s="57">
        <v>0</v>
      </c>
      <c r="I177" s="57">
        <v>1</v>
      </c>
      <c r="J177" s="57">
        <v>0</v>
      </c>
      <c r="K177" s="57">
        <v>0</v>
      </c>
      <c r="L177" s="57">
        <v>0</v>
      </c>
      <c r="M177" s="57">
        <v>7</v>
      </c>
      <c r="N177" s="69">
        <v>2</v>
      </c>
    </row>
    <row r="178" spans="1:14" ht="25.5">
      <c r="A178" s="55" t="s">
        <v>131</v>
      </c>
      <c r="B178" s="55" t="s">
        <v>30</v>
      </c>
      <c r="C178" s="69" t="s">
        <v>54</v>
      </c>
      <c r="D178" s="69">
        <v>42</v>
      </c>
      <c r="E178" s="57">
        <v>6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6</v>
      </c>
      <c r="N178" s="69">
        <v>2</v>
      </c>
    </row>
    <row r="179" spans="1:14" ht="25.5">
      <c r="A179" s="55" t="s">
        <v>131</v>
      </c>
      <c r="B179" s="55" t="s">
        <v>30</v>
      </c>
      <c r="C179" s="70" t="s">
        <v>55</v>
      </c>
      <c r="D179" s="70">
        <v>15</v>
      </c>
      <c r="E179" s="57">
        <v>1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69">
        <v>0</v>
      </c>
    </row>
    <row r="180" spans="1:14" ht="25.5">
      <c r="A180" s="60" t="s">
        <v>132</v>
      </c>
      <c r="B180" s="56" t="s">
        <v>110</v>
      </c>
      <c r="C180" s="69" t="s">
        <v>52</v>
      </c>
      <c r="D180" s="61">
        <v>31</v>
      </c>
      <c r="E180" s="61">
        <v>0</v>
      </c>
      <c r="F180" s="61">
        <v>0</v>
      </c>
      <c r="G180" s="61">
        <v>0</v>
      </c>
      <c r="H180" s="61">
        <v>0</v>
      </c>
      <c r="I180" s="61">
        <v>0</v>
      </c>
      <c r="J180" s="61">
        <v>0</v>
      </c>
      <c r="K180" s="61">
        <v>0</v>
      </c>
      <c r="L180" s="61">
        <v>0</v>
      </c>
      <c r="M180" s="61">
        <v>0</v>
      </c>
      <c r="N180" s="61">
        <v>0</v>
      </c>
    </row>
    <row r="181" spans="1:14" ht="25.5">
      <c r="A181" s="60" t="s">
        <v>132</v>
      </c>
      <c r="B181" s="56" t="s">
        <v>110</v>
      </c>
      <c r="C181" s="69" t="s">
        <v>53</v>
      </c>
      <c r="D181" s="61">
        <v>22</v>
      </c>
      <c r="E181" s="61">
        <v>0</v>
      </c>
      <c r="F181" s="61">
        <v>0</v>
      </c>
      <c r="G181" s="61">
        <v>0</v>
      </c>
      <c r="H181" s="61">
        <v>0</v>
      </c>
      <c r="I181" s="61">
        <v>4</v>
      </c>
      <c r="J181" s="61">
        <v>0</v>
      </c>
      <c r="K181" s="61">
        <v>0</v>
      </c>
      <c r="L181" s="61">
        <v>0</v>
      </c>
      <c r="M181" s="61">
        <v>2</v>
      </c>
      <c r="N181" s="61">
        <v>0</v>
      </c>
    </row>
    <row r="182" spans="1:14" ht="25.5">
      <c r="A182" s="60" t="s">
        <v>132</v>
      </c>
      <c r="B182" s="56" t="s">
        <v>110</v>
      </c>
      <c r="C182" s="69" t="s">
        <v>54</v>
      </c>
      <c r="D182" s="61">
        <v>15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0</v>
      </c>
      <c r="K182" s="61">
        <v>0</v>
      </c>
      <c r="L182" s="61">
        <v>0</v>
      </c>
      <c r="M182" s="61">
        <v>0</v>
      </c>
      <c r="N182" s="61">
        <v>0</v>
      </c>
    </row>
    <row r="183" spans="1:14" ht="25.5">
      <c r="A183" s="60" t="s">
        <v>132</v>
      </c>
      <c r="B183" s="56" t="s">
        <v>110</v>
      </c>
      <c r="C183" s="70" t="s">
        <v>55</v>
      </c>
      <c r="D183" s="61">
        <v>3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</row>
    <row r="184" spans="1:14" ht="25.5">
      <c r="A184" s="60" t="s">
        <v>132</v>
      </c>
      <c r="B184" s="55" t="s">
        <v>30</v>
      </c>
      <c r="C184" s="69" t="s">
        <v>52</v>
      </c>
      <c r="D184" s="61">
        <v>34</v>
      </c>
      <c r="E184" s="61">
        <v>0</v>
      </c>
      <c r="F184" s="61">
        <v>0</v>
      </c>
      <c r="G184" s="61">
        <v>0</v>
      </c>
      <c r="H184" s="61">
        <v>0</v>
      </c>
      <c r="I184" s="61">
        <v>0</v>
      </c>
      <c r="J184" s="61">
        <v>0</v>
      </c>
      <c r="K184" s="61">
        <v>0</v>
      </c>
      <c r="L184" s="61">
        <v>0</v>
      </c>
      <c r="M184" s="61">
        <v>0</v>
      </c>
      <c r="N184" s="61">
        <v>0</v>
      </c>
    </row>
    <row r="185" spans="1:14" ht="25.5">
      <c r="A185" s="60" t="s">
        <v>132</v>
      </c>
      <c r="B185" s="55" t="s">
        <v>30</v>
      </c>
      <c r="C185" s="69" t="s">
        <v>53</v>
      </c>
      <c r="D185" s="61">
        <v>15</v>
      </c>
      <c r="E185" s="61">
        <v>0</v>
      </c>
      <c r="F185" s="61">
        <v>0</v>
      </c>
      <c r="G185" s="61">
        <v>0</v>
      </c>
      <c r="H185" s="61">
        <v>0</v>
      </c>
      <c r="I185" s="61">
        <v>0</v>
      </c>
      <c r="J185" s="61">
        <v>0</v>
      </c>
      <c r="K185" s="61">
        <v>0</v>
      </c>
      <c r="L185" s="61">
        <v>0</v>
      </c>
      <c r="M185" s="61">
        <v>0</v>
      </c>
      <c r="N185" s="61">
        <v>0</v>
      </c>
    </row>
    <row r="186" spans="1:14" ht="25.5">
      <c r="A186" s="60" t="s">
        <v>132</v>
      </c>
      <c r="B186" s="55" t="s">
        <v>30</v>
      </c>
      <c r="C186" s="69" t="s">
        <v>54</v>
      </c>
      <c r="D186" s="61">
        <v>18</v>
      </c>
      <c r="E186" s="61">
        <v>0</v>
      </c>
      <c r="F186" s="61">
        <v>0</v>
      </c>
      <c r="G186" s="61">
        <v>0</v>
      </c>
      <c r="H186" s="61">
        <v>0</v>
      </c>
      <c r="I186" s="61">
        <v>2</v>
      </c>
      <c r="J186" s="61">
        <v>0</v>
      </c>
      <c r="K186" s="61">
        <v>0</v>
      </c>
      <c r="L186" s="61">
        <v>0</v>
      </c>
      <c r="M186" s="61">
        <v>0</v>
      </c>
      <c r="N186" s="61">
        <v>0</v>
      </c>
    </row>
    <row r="187" spans="1:14" ht="25.5">
      <c r="A187" s="60" t="s">
        <v>132</v>
      </c>
      <c r="B187" s="55" t="s">
        <v>30</v>
      </c>
      <c r="C187" s="70" t="s">
        <v>55</v>
      </c>
      <c r="D187" s="61">
        <v>3</v>
      </c>
      <c r="E187" s="61">
        <v>0</v>
      </c>
      <c r="F187" s="61">
        <v>0</v>
      </c>
      <c r="G187" s="61">
        <v>0</v>
      </c>
      <c r="H187" s="61">
        <v>0</v>
      </c>
      <c r="I187" s="61">
        <v>0</v>
      </c>
      <c r="J187" s="61">
        <v>0</v>
      </c>
      <c r="K187" s="61">
        <v>0</v>
      </c>
      <c r="L187" s="61">
        <v>0</v>
      </c>
      <c r="M187" s="61">
        <v>0</v>
      </c>
      <c r="N187" s="61">
        <v>0</v>
      </c>
    </row>
    <row r="188" spans="1:14" ht="25.5">
      <c r="A188" s="62" t="s">
        <v>133</v>
      </c>
      <c r="B188" s="56" t="s">
        <v>110</v>
      </c>
      <c r="C188" s="69" t="s">
        <v>52</v>
      </c>
      <c r="D188" s="63">
        <v>66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63">
        <v>0</v>
      </c>
      <c r="M188" s="63">
        <v>0</v>
      </c>
      <c r="N188" s="63">
        <v>0</v>
      </c>
    </row>
    <row r="189" spans="1:14" ht="25.5">
      <c r="A189" s="62" t="s">
        <v>133</v>
      </c>
      <c r="B189" s="56" t="s">
        <v>110</v>
      </c>
      <c r="C189" s="69" t="s">
        <v>53</v>
      </c>
      <c r="D189" s="63">
        <v>51</v>
      </c>
      <c r="E189" s="63">
        <v>7</v>
      </c>
      <c r="F189" s="63">
        <v>1</v>
      </c>
      <c r="G189" s="63">
        <v>0</v>
      </c>
      <c r="H189" s="63">
        <v>2</v>
      </c>
      <c r="I189" s="63">
        <v>2</v>
      </c>
      <c r="J189" s="63">
        <v>2</v>
      </c>
      <c r="K189" s="63">
        <v>0</v>
      </c>
      <c r="L189" s="63">
        <v>0</v>
      </c>
      <c r="M189" s="63">
        <v>6</v>
      </c>
      <c r="N189" s="63">
        <v>7</v>
      </c>
    </row>
    <row r="190" spans="1:14" ht="25.5">
      <c r="A190" s="62" t="s">
        <v>133</v>
      </c>
      <c r="B190" s="56" t="s">
        <v>110</v>
      </c>
      <c r="C190" s="69" t="s">
        <v>54</v>
      </c>
      <c r="D190" s="63">
        <v>32</v>
      </c>
      <c r="E190" s="63">
        <v>3</v>
      </c>
      <c r="F190" s="63">
        <v>0</v>
      </c>
      <c r="G190" s="63">
        <v>1</v>
      </c>
      <c r="H190" s="63">
        <v>1</v>
      </c>
      <c r="I190" s="63">
        <v>1</v>
      </c>
      <c r="J190" s="63">
        <v>0</v>
      </c>
      <c r="K190" s="63">
        <v>0</v>
      </c>
      <c r="L190" s="63">
        <v>0</v>
      </c>
      <c r="M190" s="63">
        <v>2</v>
      </c>
      <c r="N190" s="63">
        <v>3</v>
      </c>
    </row>
    <row r="191" spans="1:14" ht="25.5">
      <c r="A191" s="62" t="s">
        <v>133</v>
      </c>
      <c r="B191" s="56" t="s">
        <v>110</v>
      </c>
      <c r="C191" s="70" t="s">
        <v>55</v>
      </c>
      <c r="D191" s="63">
        <v>16</v>
      </c>
      <c r="E191" s="63">
        <v>0</v>
      </c>
      <c r="F191" s="63">
        <v>0</v>
      </c>
      <c r="G191" s="63">
        <v>0</v>
      </c>
      <c r="H191" s="63">
        <v>0</v>
      </c>
      <c r="I191" s="63">
        <v>0</v>
      </c>
      <c r="J191" s="63">
        <v>0</v>
      </c>
      <c r="K191" s="63">
        <v>0</v>
      </c>
      <c r="L191" s="63">
        <v>0</v>
      </c>
      <c r="M191" s="63">
        <v>0</v>
      </c>
      <c r="N191" s="63">
        <v>0</v>
      </c>
    </row>
    <row r="192" spans="1:14" ht="25.5">
      <c r="A192" s="62" t="s">
        <v>133</v>
      </c>
      <c r="B192" s="55" t="s">
        <v>30</v>
      </c>
      <c r="C192" s="69" t="s">
        <v>52</v>
      </c>
      <c r="D192" s="63">
        <v>68</v>
      </c>
      <c r="E192" s="63">
        <v>0</v>
      </c>
      <c r="F192" s="63">
        <v>0</v>
      </c>
      <c r="G192" s="63">
        <v>0</v>
      </c>
      <c r="H192" s="63">
        <v>0</v>
      </c>
      <c r="I192" s="63">
        <v>0</v>
      </c>
      <c r="J192" s="63">
        <v>0</v>
      </c>
      <c r="K192" s="63">
        <v>0</v>
      </c>
      <c r="L192" s="63">
        <v>0</v>
      </c>
      <c r="M192" s="63">
        <v>0</v>
      </c>
      <c r="N192" s="63">
        <v>0</v>
      </c>
    </row>
    <row r="193" spans="1:14" ht="25.5">
      <c r="A193" s="62" t="s">
        <v>133</v>
      </c>
      <c r="B193" s="55" t="s">
        <v>30</v>
      </c>
      <c r="C193" s="69" t="s">
        <v>53</v>
      </c>
      <c r="D193" s="63">
        <v>53</v>
      </c>
      <c r="E193" s="63">
        <v>5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63">
        <v>5</v>
      </c>
      <c r="N193" s="63">
        <v>5</v>
      </c>
    </row>
    <row r="194" spans="1:14" ht="25.5">
      <c r="A194" s="62" t="s">
        <v>133</v>
      </c>
      <c r="B194" s="55" t="s">
        <v>30</v>
      </c>
      <c r="C194" s="69" t="s">
        <v>54</v>
      </c>
      <c r="D194" s="63">
        <v>34</v>
      </c>
      <c r="E194" s="63">
        <v>3</v>
      </c>
      <c r="F194" s="63">
        <v>0</v>
      </c>
      <c r="G194" s="63">
        <v>0</v>
      </c>
      <c r="H194" s="63">
        <v>0</v>
      </c>
      <c r="I194" s="63">
        <v>0</v>
      </c>
      <c r="J194" s="63">
        <v>0</v>
      </c>
      <c r="K194" s="63">
        <v>0</v>
      </c>
      <c r="L194" s="63">
        <v>0</v>
      </c>
      <c r="M194" s="63">
        <v>3</v>
      </c>
      <c r="N194" s="63">
        <v>3</v>
      </c>
    </row>
    <row r="195" spans="1:14" ht="25.5">
      <c r="A195" s="62" t="s">
        <v>133</v>
      </c>
      <c r="B195" s="55" t="s">
        <v>30</v>
      </c>
      <c r="C195" s="70" t="s">
        <v>55</v>
      </c>
      <c r="D195" s="63">
        <v>15</v>
      </c>
      <c r="E195" s="63">
        <v>0</v>
      </c>
      <c r="F195" s="63">
        <v>0</v>
      </c>
      <c r="G195" s="63">
        <v>0</v>
      </c>
      <c r="H195" s="63">
        <v>0</v>
      </c>
      <c r="I195" s="63">
        <v>0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</row>
    <row r="196" spans="1:14" ht="25.5">
      <c r="A196" s="55" t="s">
        <v>134</v>
      </c>
      <c r="B196" s="56" t="s">
        <v>110</v>
      </c>
      <c r="C196" s="69" t="s">
        <v>52</v>
      </c>
      <c r="D196" s="69">
        <v>23</v>
      </c>
      <c r="E196" s="74">
        <v>12</v>
      </c>
      <c r="F196" s="74">
        <v>0</v>
      </c>
      <c r="G196" s="75">
        <v>0</v>
      </c>
      <c r="H196" s="75">
        <v>0</v>
      </c>
      <c r="I196" s="74">
        <v>0</v>
      </c>
      <c r="J196" s="75">
        <v>0</v>
      </c>
      <c r="K196" s="74">
        <v>0</v>
      </c>
      <c r="L196" s="74">
        <v>0</v>
      </c>
      <c r="M196" s="74">
        <v>10</v>
      </c>
      <c r="N196" s="76">
        <v>12</v>
      </c>
    </row>
    <row r="197" spans="1:14" ht="25.5">
      <c r="A197" s="55" t="s">
        <v>134</v>
      </c>
      <c r="B197" s="56" t="s">
        <v>110</v>
      </c>
      <c r="C197" s="69" t="s">
        <v>53</v>
      </c>
      <c r="D197" s="69">
        <v>12</v>
      </c>
      <c r="E197" s="74">
        <v>8</v>
      </c>
      <c r="F197" s="74">
        <v>0</v>
      </c>
      <c r="G197" s="75">
        <v>0</v>
      </c>
      <c r="H197" s="75">
        <v>0</v>
      </c>
      <c r="I197" s="74">
        <v>0</v>
      </c>
      <c r="J197" s="75">
        <v>0</v>
      </c>
      <c r="K197" s="74">
        <v>0</v>
      </c>
      <c r="L197" s="74">
        <v>0</v>
      </c>
      <c r="M197" s="74">
        <v>8</v>
      </c>
      <c r="N197" s="76">
        <v>4</v>
      </c>
    </row>
    <row r="198" spans="1:14" ht="25.5">
      <c r="A198" s="55" t="s">
        <v>134</v>
      </c>
      <c r="B198" s="56" t="s">
        <v>110</v>
      </c>
      <c r="C198" s="69" t="s">
        <v>54</v>
      </c>
      <c r="D198" s="69">
        <v>10</v>
      </c>
      <c r="E198" s="74">
        <v>10</v>
      </c>
      <c r="F198" s="74">
        <v>0</v>
      </c>
      <c r="G198" s="75">
        <v>0</v>
      </c>
      <c r="H198" s="75">
        <v>0</v>
      </c>
      <c r="I198" s="74">
        <v>0</v>
      </c>
      <c r="J198" s="75">
        <v>0</v>
      </c>
      <c r="K198" s="74">
        <v>0</v>
      </c>
      <c r="L198" s="74">
        <v>0</v>
      </c>
      <c r="M198" s="74">
        <v>7</v>
      </c>
      <c r="N198" s="76">
        <v>0</v>
      </c>
    </row>
    <row r="199" spans="1:14" ht="25.5">
      <c r="A199" s="55" t="s">
        <v>134</v>
      </c>
      <c r="B199" s="56" t="s">
        <v>110</v>
      </c>
      <c r="C199" s="70" t="s">
        <v>55</v>
      </c>
      <c r="D199" s="70">
        <v>12</v>
      </c>
      <c r="E199" s="74">
        <v>5</v>
      </c>
      <c r="F199" s="74">
        <v>0</v>
      </c>
      <c r="G199" s="75">
        <v>0</v>
      </c>
      <c r="H199" s="75">
        <v>0</v>
      </c>
      <c r="I199" s="74">
        <v>0</v>
      </c>
      <c r="J199" s="75">
        <v>0</v>
      </c>
      <c r="K199" s="74">
        <v>0</v>
      </c>
      <c r="L199" s="74">
        <v>0</v>
      </c>
      <c r="M199" s="74">
        <v>0</v>
      </c>
      <c r="N199" s="76">
        <v>0</v>
      </c>
    </row>
    <row r="200" spans="1:14" ht="25.5">
      <c r="A200" s="55" t="s">
        <v>134</v>
      </c>
      <c r="B200" s="55" t="s">
        <v>30</v>
      </c>
      <c r="C200" s="69" t="s">
        <v>52</v>
      </c>
      <c r="D200" s="69">
        <v>24</v>
      </c>
      <c r="E200" s="74">
        <v>13</v>
      </c>
      <c r="F200" s="74">
        <v>0</v>
      </c>
      <c r="G200" s="75">
        <v>0</v>
      </c>
      <c r="H200" s="75">
        <v>0</v>
      </c>
      <c r="I200" s="74">
        <v>0</v>
      </c>
      <c r="J200" s="75">
        <v>0</v>
      </c>
      <c r="K200" s="74">
        <v>0</v>
      </c>
      <c r="L200" s="74">
        <v>0</v>
      </c>
      <c r="M200" s="74">
        <v>12</v>
      </c>
      <c r="N200" s="76">
        <v>0</v>
      </c>
    </row>
    <row r="201" spans="1:14" ht="25.5">
      <c r="A201" s="55" t="s">
        <v>134</v>
      </c>
      <c r="B201" s="55" t="s">
        <v>30</v>
      </c>
      <c r="C201" s="69" t="s">
        <v>53</v>
      </c>
      <c r="D201" s="69">
        <v>14</v>
      </c>
      <c r="E201" s="74">
        <v>9</v>
      </c>
      <c r="F201" s="74">
        <v>0</v>
      </c>
      <c r="G201" s="75">
        <v>0</v>
      </c>
      <c r="H201" s="75">
        <v>0</v>
      </c>
      <c r="I201" s="74">
        <v>0</v>
      </c>
      <c r="J201" s="75">
        <v>0</v>
      </c>
      <c r="K201" s="74">
        <v>0</v>
      </c>
      <c r="L201" s="74">
        <v>0</v>
      </c>
      <c r="M201" s="74">
        <v>8</v>
      </c>
      <c r="N201" s="76">
        <v>0</v>
      </c>
    </row>
    <row r="202" spans="1:14" ht="25.5">
      <c r="A202" s="55" t="s">
        <v>134</v>
      </c>
      <c r="B202" s="55" t="s">
        <v>30</v>
      </c>
      <c r="C202" s="69" t="s">
        <v>54</v>
      </c>
      <c r="D202" s="69">
        <v>13</v>
      </c>
      <c r="E202" s="74">
        <v>12</v>
      </c>
      <c r="F202" s="74">
        <v>0</v>
      </c>
      <c r="G202" s="75">
        <v>0</v>
      </c>
      <c r="H202" s="75">
        <v>0</v>
      </c>
      <c r="I202" s="74">
        <v>0</v>
      </c>
      <c r="J202" s="75">
        <v>0</v>
      </c>
      <c r="K202" s="74">
        <v>0</v>
      </c>
      <c r="L202" s="74">
        <v>0</v>
      </c>
      <c r="M202" s="74">
        <v>7</v>
      </c>
      <c r="N202" s="76">
        <v>0</v>
      </c>
    </row>
    <row r="203" spans="1:14" ht="25.5">
      <c r="A203" s="55" t="s">
        <v>134</v>
      </c>
      <c r="B203" s="55" t="s">
        <v>30</v>
      </c>
      <c r="C203" s="70" t="s">
        <v>55</v>
      </c>
      <c r="D203" s="70">
        <v>3</v>
      </c>
      <c r="E203" s="74">
        <v>1</v>
      </c>
      <c r="F203" s="74">
        <v>0</v>
      </c>
      <c r="G203" s="75">
        <v>0</v>
      </c>
      <c r="H203" s="75">
        <v>0</v>
      </c>
      <c r="I203" s="74">
        <v>0</v>
      </c>
      <c r="J203" s="75">
        <v>0</v>
      </c>
      <c r="K203" s="74">
        <v>0</v>
      </c>
      <c r="L203" s="74">
        <v>0</v>
      </c>
      <c r="M203" s="74">
        <v>1</v>
      </c>
      <c r="N203" s="76">
        <v>0</v>
      </c>
    </row>
    <row r="204" spans="1:14" ht="25.5">
      <c r="A204" s="60" t="s">
        <v>135</v>
      </c>
      <c r="B204" s="56" t="s">
        <v>110</v>
      </c>
      <c r="C204" s="69" t="s">
        <v>52</v>
      </c>
      <c r="D204" s="61">
        <v>37</v>
      </c>
      <c r="E204" s="61">
        <v>0</v>
      </c>
      <c r="F204" s="61">
        <v>0</v>
      </c>
      <c r="G204" s="61">
        <v>0</v>
      </c>
      <c r="H204" s="61">
        <v>0</v>
      </c>
      <c r="I204" s="61">
        <v>0</v>
      </c>
      <c r="J204" s="61">
        <v>0</v>
      </c>
      <c r="K204" s="61">
        <v>0</v>
      </c>
      <c r="L204" s="61">
        <v>0</v>
      </c>
      <c r="M204" s="61">
        <v>0</v>
      </c>
      <c r="N204" s="61">
        <v>0</v>
      </c>
    </row>
    <row r="205" spans="1:14" ht="25.5">
      <c r="A205" s="60" t="s">
        <v>135</v>
      </c>
      <c r="B205" s="56" t="s">
        <v>110</v>
      </c>
      <c r="C205" s="69" t="s">
        <v>53</v>
      </c>
      <c r="D205" s="61">
        <v>27</v>
      </c>
      <c r="E205" s="61">
        <v>0</v>
      </c>
      <c r="F205" s="61">
        <v>0</v>
      </c>
      <c r="G205" s="61">
        <v>0</v>
      </c>
      <c r="H205" s="61">
        <v>0</v>
      </c>
      <c r="I205" s="61">
        <v>0</v>
      </c>
      <c r="J205" s="61">
        <v>0</v>
      </c>
      <c r="K205" s="61">
        <v>0</v>
      </c>
      <c r="L205" s="61">
        <v>0</v>
      </c>
      <c r="M205" s="61">
        <v>0</v>
      </c>
      <c r="N205" s="61">
        <v>0</v>
      </c>
    </row>
    <row r="206" spans="1:14" ht="25.5">
      <c r="A206" s="60" t="s">
        <v>135</v>
      </c>
      <c r="B206" s="56" t="s">
        <v>110</v>
      </c>
      <c r="C206" s="69" t="s">
        <v>54</v>
      </c>
      <c r="D206" s="61">
        <v>16</v>
      </c>
      <c r="E206" s="61">
        <v>0</v>
      </c>
      <c r="F206" s="61">
        <v>0</v>
      </c>
      <c r="G206" s="61">
        <v>0</v>
      </c>
      <c r="H206" s="61">
        <v>0</v>
      </c>
      <c r="I206" s="61">
        <v>0</v>
      </c>
      <c r="J206" s="61">
        <v>0</v>
      </c>
      <c r="K206" s="61">
        <v>0</v>
      </c>
      <c r="L206" s="61">
        <v>0</v>
      </c>
      <c r="M206" s="61">
        <v>0</v>
      </c>
      <c r="N206" s="61">
        <v>0</v>
      </c>
    </row>
    <row r="207" spans="1:14" ht="25.5">
      <c r="A207" s="60" t="s">
        <v>135</v>
      </c>
      <c r="B207" s="56" t="s">
        <v>110</v>
      </c>
      <c r="C207" s="70" t="s">
        <v>55</v>
      </c>
      <c r="D207" s="61">
        <v>7</v>
      </c>
      <c r="E207" s="61">
        <v>0</v>
      </c>
      <c r="F207" s="61">
        <v>0</v>
      </c>
      <c r="G207" s="61">
        <v>0</v>
      </c>
      <c r="H207" s="61">
        <v>0</v>
      </c>
      <c r="I207" s="61">
        <v>0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</row>
    <row r="208" spans="1:14" ht="25.5">
      <c r="A208" s="60" t="s">
        <v>135</v>
      </c>
      <c r="B208" s="55" t="s">
        <v>30</v>
      </c>
      <c r="C208" s="69" t="s">
        <v>52</v>
      </c>
      <c r="D208" s="61">
        <v>27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  <c r="J208" s="61">
        <v>0</v>
      </c>
      <c r="K208" s="61">
        <v>0</v>
      </c>
      <c r="L208" s="61">
        <v>0</v>
      </c>
      <c r="M208" s="61">
        <v>0</v>
      </c>
      <c r="N208" s="61">
        <v>0</v>
      </c>
    </row>
    <row r="209" spans="1:14" ht="25.5">
      <c r="A209" s="60" t="s">
        <v>135</v>
      </c>
      <c r="B209" s="55" t="s">
        <v>30</v>
      </c>
      <c r="C209" s="69" t="s">
        <v>53</v>
      </c>
      <c r="D209" s="61">
        <v>31</v>
      </c>
      <c r="E209" s="61">
        <v>0</v>
      </c>
      <c r="F209" s="61">
        <v>0</v>
      </c>
      <c r="G209" s="61">
        <v>0</v>
      </c>
      <c r="H209" s="61">
        <v>0</v>
      </c>
      <c r="I209" s="61">
        <v>0</v>
      </c>
      <c r="J209" s="61">
        <v>0</v>
      </c>
      <c r="K209" s="61">
        <v>0</v>
      </c>
      <c r="L209" s="61">
        <v>0</v>
      </c>
      <c r="M209" s="61">
        <v>0</v>
      </c>
      <c r="N209" s="61">
        <v>0</v>
      </c>
    </row>
    <row r="210" spans="1:14" ht="25.5">
      <c r="A210" s="60" t="s">
        <v>135</v>
      </c>
      <c r="B210" s="55" t="s">
        <v>30</v>
      </c>
      <c r="C210" s="69" t="s">
        <v>54</v>
      </c>
      <c r="D210" s="61">
        <v>23</v>
      </c>
      <c r="E210" s="61">
        <v>0</v>
      </c>
      <c r="F210" s="61">
        <v>0</v>
      </c>
      <c r="G210" s="61">
        <v>0</v>
      </c>
      <c r="H210" s="61">
        <v>0</v>
      </c>
      <c r="I210" s="61">
        <v>0</v>
      </c>
      <c r="J210" s="61">
        <v>0</v>
      </c>
      <c r="K210" s="61">
        <v>0</v>
      </c>
      <c r="L210" s="61">
        <v>0</v>
      </c>
      <c r="M210" s="61">
        <v>0</v>
      </c>
      <c r="N210" s="61">
        <v>0</v>
      </c>
    </row>
    <row r="211" spans="1:14" ht="25.5">
      <c r="A211" s="60" t="s">
        <v>135</v>
      </c>
      <c r="B211" s="55" t="s">
        <v>30</v>
      </c>
      <c r="C211" s="70" t="s">
        <v>55</v>
      </c>
      <c r="D211" s="61">
        <v>6</v>
      </c>
      <c r="E211" s="61">
        <v>0</v>
      </c>
      <c r="F211" s="61">
        <v>0</v>
      </c>
      <c r="G211" s="61">
        <v>0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</row>
    <row r="212" spans="1:14" ht="25.5">
      <c r="A212" s="62" t="s">
        <v>136</v>
      </c>
      <c r="B212" s="56" t="s">
        <v>110</v>
      </c>
      <c r="C212" s="69" t="s">
        <v>52</v>
      </c>
      <c r="D212" s="63"/>
      <c r="E212" s="63"/>
      <c r="F212" s="63"/>
      <c r="G212" s="63"/>
      <c r="H212" s="63"/>
      <c r="I212" s="63"/>
      <c r="J212" s="62"/>
      <c r="K212" s="62"/>
      <c r="L212" s="62"/>
      <c r="M212" s="62"/>
      <c r="N212" s="62"/>
    </row>
    <row r="213" spans="1:14" ht="25.5">
      <c r="A213" s="62" t="s">
        <v>136</v>
      </c>
      <c r="B213" s="56" t="s">
        <v>110</v>
      </c>
      <c r="C213" s="69" t="s">
        <v>53</v>
      </c>
      <c r="D213" s="63"/>
      <c r="E213" s="63"/>
      <c r="F213" s="63"/>
      <c r="G213" s="63"/>
      <c r="H213" s="63"/>
      <c r="I213" s="63"/>
      <c r="J213" s="62"/>
      <c r="K213" s="62"/>
      <c r="L213" s="62"/>
      <c r="M213" s="62"/>
      <c r="N213" s="62"/>
    </row>
    <row r="214" spans="1:14" ht="25.5">
      <c r="A214" s="62" t="s">
        <v>136</v>
      </c>
      <c r="B214" s="56" t="s">
        <v>110</v>
      </c>
      <c r="C214" s="69" t="s">
        <v>54</v>
      </c>
      <c r="D214" s="63"/>
      <c r="E214" s="63"/>
      <c r="F214" s="63"/>
      <c r="G214" s="63"/>
      <c r="H214" s="63"/>
      <c r="I214" s="62"/>
      <c r="J214" s="62"/>
      <c r="K214" s="62"/>
      <c r="L214" s="62"/>
      <c r="M214" s="62"/>
      <c r="N214" s="62"/>
    </row>
    <row r="215" spans="1:14" ht="25.5">
      <c r="A215" s="62" t="s">
        <v>136</v>
      </c>
      <c r="B215" s="56" t="s">
        <v>110</v>
      </c>
      <c r="C215" s="70" t="s">
        <v>55</v>
      </c>
      <c r="D215" s="63"/>
      <c r="E215" s="63"/>
      <c r="F215" s="63"/>
      <c r="G215" s="63"/>
      <c r="H215" s="63"/>
      <c r="I215" s="62"/>
      <c r="J215" s="62"/>
      <c r="K215" s="62"/>
      <c r="L215" s="62"/>
      <c r="M215" s="62"/>
      <c r="N215" s="62"/>
    </row>
    <row r="216" spans="1:14" ht="25.5">
      <c r="A216" s="62" t="s">
        <v>136</v>
      </c>
      <c r="B216" s="55" t="s">
        <v>30</v>
      </c>
      <c r="C216" s="69" t="s">
        <v>52</v>
      </c>
      <c r="D216" s="63"/>
      <c r="E216" s="63"/>
      <c r="F216" s="63"/>
      <c r="G216" s="63"/>
      <c r="H216" s="62"/>
      <c r="I216" s="62"/>
      <c r="J216" s="62"/>
      <c r="K216" s="62"/>
      <c r="L216" s="62"/>
      <c r="M216" s="62"/>
      <c r="N216" s="62"/>
    </row>
    <row r="217" spans="1:14" ht="25.5">
      <c r="A217" s="62" t="s">
        <v>136</v>
      </c>
      <c r="B217" s="55" t="s">
        <v>30</v>
      </c>
      <c r="C217" s="69" t="s">
        <v>53</v>
      </c>
      <c r="D217" s="63"/>
      <c r="E217" s="63"/>
      <c r="F217" s="63"/>
      <c r="G217" s="63"/>
      <c r="H217" s="62"/>
      <c r="I217" s="62"/>
      <c r="J217" s="62"/>
      <c r="K217" s="62"/>
      <c r="L217" s="62"/>
      <c r="M217" s="62"/>
      <c r="N217" s="62"/>
    </row>
    <row r="218" spans="1:14" ht="25.5">
      <c r="A218" s="62" t="s">
        <v>136</v>
      </c>
      <c r="B218" s="55" t="s">
        <v>30</v>
      </c>
      <c r="C218" s="69" t="s">
        <v>54</v>
      </c>
      <c r="D218" s="63"/>
      <c r="E218" s="63"/>
      <c r="F218" s="63"/>
      <c r="G218" s="63"/>
      <c r="H218" s="63"/>
      <c r="I218" s="63"/>
      <c r="J218" s="62"/>
      <c r="K218" s="62"/>
      <c r="L218" s="62"/>
      <c r="M218" s="62"/>
      <c r="N218" s="62"/>
    </row>
    <row r="219" spans="1:14" ht="25.5">
      <c r="A219" s="62" t="s">
        <v>136</v>
      </c>
      <c r="B219" s="55" t="s">
        <v>30</v>
      </c>
      <c r="C219" s="70" t="s">
        <v>55</v>
      </c>
      <c r="D219" s="63"/>
      <c r="E219" s="63"/>
      <c r="F219" s="63"/>
      <c r="G219" s="63"/>
      <c r="H219" s="63"/>
      <c r="I219" s="63"/>
      <c r="J219" s="62"/>
      <c r="K219" s="62"/>
      <c r="L219" s="62"/>
      <c r="M219" s="62"/>
      <c r="N219" s="62"/>
    </row>
    <row r="220" spans="1:14" ht="25.5">
      <c r="A220" s="55" t="s">
        <v>137</v>
      </c>
      <c r="B220" s="56" t="s">
        <v>110</v>
      </c>
      <c r="C220" s="69" t="s">
        <v>52</v>
      </c>
      <c r="D220" s="69">
        <v>108</v>
      </c>
      <c r="E220" s="57">
        <v>0</v>
      </c>
      <c r="F220" s="57">
        <v>0</v>
      </c>
      <c r="G220" s="75">
        <v>0</v>
      </c>
      <c r="H220" s="75">
        <v>0</v>
      </c>
      <c r="I220" s="74">
        <v>0</v>
      </c>
      <c r="J220" s="75">
        <v>0</v>
      </c>
      <c r="K220" s="74">
        <v>0</v>
      </c>
      <c r="L220" s="74">
        <v>0</v>
      </c>
      <c r="M220" s="74">
        <v>0</v>
      </c>
      <c r="N220" s="76">
        <v>0</v>
      </c>
    </row>
    <row r="221" spans="1:14" ht="25.5">
      <c r="A221" s="55" t="s">
        <v>137</v>
      </c>
      <c r="B221" s="56" t="s">
        <v>110</v>
      </c>
      <c r="C221" s="69" t="s">
        <v>53</v>
      </c>
      <c r="D221" s="69">
        <v>78</v>
      </c>
      <c r="E221" s="57">
        <v>0</v>
      </c>
      <c r="F221" s="57">
        <v>0</v>
      </c>
      <c r="G221" s="75">
        <v>0</v>
      </c>
      <c r="H221" s="75">
        <v>0</v>
      </c>
      <c r="I221" s="74">
        <v>0</v>
      </c>
      <c r="J221" s="75">
        <v>0</v>
      </c>
      <c r="K221" s="74">
        <v>0</v>
      </c>
      <c r="L221" s="74">
        <v>0</v>
      </c>
      <c r="M221" s="74">
        <v>0</v>
      </c>
      <c r="N221" s="76">
        <v>0</v>
      </c>
    </row>
    <row r="222" spans="1:14" ht="25.5">
      <c r="A222" s="55" t="s">
        <v>137</v>
      </c>
      <c r="B222" s="56" t="s">
        <v>110</v>
      </c>
      <c r="C222" s="69" t="s">
        <v>54</v>
      </c>
      <c r="D222" s="69">
        <v>40</v>
      </c>
      <c r="E222" s="57">
        <v>1</v>
      </c>
      <c r="F222" s="57">
        <v>1</v>
      </c>
      <c r="G222" s="75">
        <v>0</v>
      </c>
      <c r="H222" s="75">
        <v>0</v>
      </c>
      <c r="I222" s="74">
        <v>1</v>
      </c>
      <c r="J222" s="75">
        <v>0</v>
      </c>
      <c r="K222" s="74">
        <v>0</v>
      </c>
      <c r="L222" s="74">
        <v>1</v>
      </c>
      <c r="M222" s="74">
        <v>1</v>
      </c>
      <c r="N222" s="76">
        <v>1</v>
      </c>
    </row>
    <row r="223" spans="1:14" ht="25.5">
      <c r="A223" s="55" t="s">
        <v>137</v>
      </c>
      <c r="B223" s="56" t="s">
        <v>110</v>
      </c>
      <c r="C223" s="70" t="s">
        <v>55</v>
      </c>
      <c r="D223" s="70">
        <v>29</v>
      </c>
      <c r="E223" s="57">
        <v>1</v>
      </c>
      <c r="F223" s="57">
        <v>1</v>
      </c>
      <c r="G223" s="75">
        <v>1</v>
      </c>
      <c r="H223" s="75">
        <v>0</v>
      </c>
      <c r="I223" s="74">
        <v>1</v>
      </c>
      <c r="J223" s="75">
        <v>0</v>
      </c>
      <c r="K223" s="74">
        <v>0</v>
      </c>
      <c r="L223" s="74">
        <v>1</v>
      </c>
      <c r="M223" s="74">
        <v>1</v>
      </c>
      <c r="N223" s="76">
        <v>0</v>
      </c>
    </row>
    <row r="224" spans="1:14" ht="25.5">
      <c r="A224" s="55" t="s">
        <v>137</v>
      </c>
      <c r="B224" s="55" t="s">
        <v>30</v>
      </c>
      <c r="C224" s="69" t="s">
        <v>52</v>
      </c>
      <c r="D224" s="69">
        <v>96</v>
      </c>
      <c r="E224" s="74">
        <v>1</v>
      </c>
      <c r="F224" s="74">
        <v>1</v>
      </c>
      <c r="G224" s="75">
        <v>1</v>
      </c>
      <c r="H224" s="75">
        <v>0</v>
      </c>
      <c r="I224" s="74">
        <v>1</v>
      </c>
      <c r="J224" s="75">
        <v>0</v>
      </c>
      <c r="K224" s="74">
        <v>0</v>
      </c>
      <c r="L224" s="74">
        <v>1</v>
      </c>
      <c r="M224" s="74">
        <v>0</v>
      </c>
      <c r="N224" s="76">
        <v>0</v>
      </c>
    </row>
    <row r="225" spans="1:14" ht="25.5">
      <c r="A225" s="55" t="s">
        <v>137</v>
      </c>
      <c r="B225" s="55" t="s">
        <v>30</v>
      </c>
      <c r="C225" s="69" t="s">
        <v>53</v>
      </c>
      <c r="D225" s="69">
        <v>88</v>
      </c>
      <c r="E225" s="74">
        <v>0</v>
      </c>
      <c r="F225" s="74">
        <v>0</v>
      </c>
      <c r="G225" s="75">
        <v>0</v>
      </c>
      <c r="H225" s="75">
        <v>0</v>
      </c>
      <c r="I225" s="74">
        <v>0</v>
      </c>
      <c r="J225" s="75">
        <v>0</v>
      </c>
      <c r="K225" s="74">
        <v>0</v>
      </c>
      <c r="L225" s="74">
        <v>0</v>
      </c>
      <c r="M225" s="74">
        <v>0</v>
      </c>
      <c r="N225" s="76">
        <v>0</v>
      </c>
    </row>
    <row r="226" spans="1:14" ht="25.5">
      <c r="A226" s="55" t="s">
        <v>137</v>
      </c>
      <c r="B226" s="55" t="s">
        <v>30</v>
      </c>
      <c r="C226" s="69" t="s">
        <v>54</v>
      </c>
      <c r="D226" s="69">
        <v>33</v>
      </c>
      <c r="E226" s="74">
        <v>1</v>
      </c>
      <c r="F226" s="74">
        <v>0</v>
      </c>
      <c r="G226" s="75">
        <v>0</v>
      </c>
      <c r="H226" s="75">
        <v>0</v>
      </c>
      <c r="I226" s="74">
        <v>1</v>
      </c>
      <c r="J226" s="75">
        <v>1</v>
      </c>
      <c r="K226" s="74">
        <v>1</v>
      </c>
      <c r="L226" s="74">
        <v>1</v>
      </c>
      <c r="M226" s="74">
        <v>1</v>
      </c>
      <c r="N226" s="76">
        <v>0</v>
      </c>
    </row>
    <row r="227" spans="1:14" ht="25.5">
      <c r="A227" s="55" t="s">
        <v>137</v>
      </c>
      <c r="B227" s="55" t="s">
        <v>30</v>
      </c>
      <c r="C227" s="70" t="s">
        <v>55</v>
      </c>
      <c r="D227" s="70">
        <v>23</v>
      </c>
      <c r="E227" s="74">
        <v>1</v>
      </c>
      <c r="F227" s="74">
        <v>0</v>
      </c>
      <c r="G227" s="75">
        <v>1</v>
      </c>
      <c r="H227" s="75">
        <v>0</v>
      </c>
      <c r="I227" s="74">
        <v>1</v>
      </c>
      <c r="J227" s="75">
        <v>0</v>
      </c>
      <c r="K227" s="74">
        <v>0</v>
      </c>
      <c r="L227" s="74">
        <v>0</v>
      </c>
      <c r="M227" s="74">
        <v>1</v>
      </c>
      <c r="N227" s="76">
        <v>0</v>
      </c>
    </row>
    <row r="228" spans="1:14" ht="25.5">
      <c r="A228" s="60" t="s">
        <v>138</v>
      </c>
      <c r="B228" s="56" t="s">
        <v>110</v>
      </c>
      <c r="C228" s="69" t="s">
        <v>52</v>
      </c>
      <c r="D228" s="61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25.5">
      <c r="A229" s="60" t="s">
        <v>138</v>
      </c>
      <c r="B229" s="56" t="s">
        <v>110</v>
      </c>
      <c r="C229" s="69" t="s">
        <v>53</v>
      </c>
      <c r="D229" s="61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25.5">
      <c r="A230" s="60" t="s">
        <v>138</v>
      </c>
      <c r="B230" s="56" t="s">
        <v>110</v>
      </c>
      <c r="C230" s="69" t="s">
        <v>54</v>
      </c>
      <c r="D230" s="61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25.5">
      <c r="A231" s="60" t="s">
        <v>138</v>
      </c>
      <c r="B231" s="56" t="s">
        <v>110</v>
      </c>
      <c r="C231" s="70" t="s">
        <v>55</v>
      </c>
      <c r="D231" s="61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25.5">
      <c r="A232" s="60" t="s">
        <v>138</v>
      </c>
      <c r="B232" s="55" t="s">
        <v>30</v>
      </c>
      <c r="C232" s="69" t="s">
        <v>52</v>
      </c>
      <c r="D232" s="61">
        <v>39</v>
      </c>
      <c r="E232" s="61">
        <v>2</v>
      </c>
      <c r="F232" s="61">
        <v>0</v>
      </c>
      <c r="G232" s="61">
        <v>0</v>
      </c>
      <c r="H232" s="61">
        <v>0</v>
      </c>
      <c r="I232" s="61">
        <v>1</v>
      </c>
      <c r="J232" s="61">
        <v>0</v>
      </c>
      <c r="K232" s="61">
        <v>0</v>
      </c>
      <c r="L232" s="61">
        <v>0</v>
      </c>
      <c r="M232" s="61">
        <v>0</v>
      </c>
      <c r="N232" s="61">
        <v>1</v>
      </c>
    </row>
    <row r="233" spans="1:14" ht="25.5">
      <c r="A233" s="60" t="s">
        <v>138</v>
      </c>
      <c r="B233" s="55" t="s">
        <v>30</v>
      </c>
      <c r="C233" s="69" t="s">
        <v>53</v>
      </c>
      <c r="D233" s="61">
        <v>40</v>
      </c>
      <c r="E233" s="61">
        <v>3</v>
      </c>
      <c r="F233" s="61">
        <v>0</v>
      </c>
      <c r="G233" s="61">
        <v>0</v>
      </c>
      <c r="H233" s="61">
        <v>0</v>
      </c>
      <c r="I233" s="61">
        <v>1</v>
      </c>
      <c r="J233" s="61">
        <v>0</v>
      </c>
      <c r="K233" s="61">
        <v>0</v>
      </c>
      <c r="L233" s="61">
        <v>0</v>
      </c>
      <c r="M233" s="61">
        <v>0</v>
      </c>
      <c r="N233" s="61">
        <v>0</v>
      </c>
    </row>
    <row r="234" spans="1:14" ht="25.5">
      <c r="A234" s="60" t="s">
        <v>138</v>
      </c>
      <c r="B234" s="55" t="s">
        <v>30</v>
      </c>
      <c r="C234" s="69" t="s">
        <v>54</v>
      </c>
      <c r="D234" s="61">
        <v>19</v>
      </c>
      <c r="E234" s="61">
        <v>6</v>
      </c>
      <c r="F234" s="61">
        <v>1</v>
      </c>
      <c r="G234" s="61">
        <v>1</v>
      </c>
      <c r="H234" s="61">
        <v>1</v>
      </c>
      <c r="I234" s="61">
        <v>1</v>
      </c>
      <c r="J234" s="61">
        <v>0</v>
      </c>
      <c r="K234" s="61">
        <v>0</v>
      </c>
      <c r="L234" s="61">
        <v>1</v>
      </c>
      <c r="M234" s="61">
        <v>1</v>
      </c>
      <c r="N234" s="61">
        <v>0</v>
      </c>
    </row>
    <row r="235" spans="1:14" ht="25.5">
      <c r="A235" s="60" t="s">
        <v>138</v>
      </c>
      <c r="B235" s="55" t="s">
        <v>30</v>
      </c>
      <c r="C235" s="70" t="s">
        <v>55</v>
      </c>
      <c r="D235" s="61">
        <v>11</v>
      </c>
      <c r="E235" s="61">
        <v>1</v>
      </c>
      <c r="F235" s="61">
        <v>1</v>
      </c>
      <c r="G235" s="61">
        <v>0</v>
      </c>
      <c r="H235" s="61">
        <v>0</v>
      </c>
      <c r="I235" s="61">
        <v>1</v>
      </c>
      <c r="J235" s="61">
        <v>0</v>
      </c>
      <c r="K235" s="61">
        <v>0</v>
      </c>
      <c r="L235" s="61">
        <v>1</v>
      </c>
      <c r="M235" s="61">
        <v>0</v>
      </c>
      <c r="N235" s="61">
        <v>0</v>
      </c>
    </row>
    <row r="236" spans="1:14" ht="25.5">
      <c r="A236" s="62" t="s">
        <v>139</v>
      </c>
      <c r="B236" s="56" t="s">
        <v>110</v>
      </c>
      <c r="C236" s="69" t="s">
        <v>52</v>
      </c>
      <c r="D236" s="63">
        <v>101</v>
      </c>
      <c r="E236" s="63">
        <v>0</v>
      </c>
      <c r="F236" s="63">
        <v>0</v>
      </c>
      <c r="G236" s="63">
        <v>0</v>
      </c>
      <c r="H236" s="63">
        <v>0</v>
      </c>
      <c r="I236" s="63">
        <v>0</v>
      </c>
      <c r="J236" s="63">
        <v>0</v>
      </c>
      <c r="K236" s="63">
        <v>0</v>
      </c>
      <c r="L236" s="63">
        <v>0</v>
      </c>
      <c r="M236" s="63">
        <v>0</v>
      </c>
      <c r="N236" s="62"/>
    </row>
    <row r="237" spans="1:14" ht="25.5">
      <c r="A237" s="62" t="s">
        <v>139</v>
      </c>
      <c r="B237" s="56" t="s">
        <v>110</v>
      </c>
      <c r="C237" s="69" t="s">
        <v>53</v>
      </c>
      <c r="D237" s="63">
        <v>71</v>
      </c>
      <c r="E237" s="63">
        <v>0</v>
      </c>
      <c r="F237" s="63">
        <v>0</v>
      </c>
      <c r="G237" s="63">
        <v>0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2"/>
    </row>
    <row r="238" spans="1:14" ht="25.5">
      <c r="A238" s="62" t="s">
        <v>139</v>
      </c>
      <c r="B238" s="56" t="s">
        <v>110</v>
      </c>
      <c r="C238" s="69" t="s">
        <v>54</v>
      </c>
      <c r="D238" s="63">
        <v>46</v>
      </c>
      <c r="E238" s="63">
        <v>0</v>
      </c>
      <c r="F238" s="63">
        <v>0</v>
      </c>
      <c r="G238" s="63">
        <v>0</v>
      </c>
      <c r="H238" s="63">
        <v>0</v>
      </c>
      <c r="I238" s="63">
        <v>0</v>
      </c>
      <c r="J238" s="63">
        <v>0</v>
      </c>
      <c r="K238" s="63">
        <v>0</v>
      </c>
      <c r="L238" s="63">
        <v>0</v>
      </c>
      <c r="M238" s="63">
        <v>0</v>
      </c>
      <c r="N238" s="62"/>
    </row>
    <row r="239" spans="1:14" ht="25.5">
      <c r="A239" s="62" t="s">
        <v>139</v>
      </c>
      <c r="B239" s="56" t="s">
        <v>110</v>
      </c>
      <c r="C239" s="70" t="s">
        <v>55</v>
      </c>
      <c r="D239" s="63">
        <v>4</v>
      </c>
      <c r="E239" s="63">
        <v>1</v>
      </c>
      <c r="F239" s="63">
        <v>0</v>
      </c>
      <c r="G239" s="63">
        <v>1</v>
      </c>
      <c r="H239" s="63">
        <v>1</v>
      </c>
      <c r="I239" s="63">
        <v>1</v>
      </c>
      <c r="J239" s="63">
        <v>0</v>
      </c>
      <c r="K239" s="63">
        <v>0</v>
      </c>
      <c r="L239" s="63">
        <v>0</v>
      </c>
      <c r="M239" s="63">
        <v>1</v>
      </c>
      <c r="N239" s="63">
        <v>1</v>
      </c>
    </row>
    <row r="240" spans="1:14" ht="25.5">
      <c r="A240" s="62" t="s">
        <v>139</v>
      </c>
      <c r="B240" s="55" t="s">
        <v>30</v>
      </c>
      <c r="C240" s="69" t="s">
        <v>52</v>
      </c>
      <c r="D240" s="63">
        <v>93</v>
      </c>
      <c r="E240" s="63">
        <v>0</v>
      </c>
      <c r="F240" s="63">
        <v>0</v>
      </c>
      <c r="G240" s="63">
        <v>0</v>
      </c>
      <c r="H240" s="63">
        <v>0</v>
      </c>
      <c r="I240" s="63">
        <v>0</v>
      </c>
      <c r="J240" s="63">
        <v>0</v>
      </c>
      <c r="K240" s="63">
        <v>0</v>
      </c>
      <c r="L240" s="63">
        <v>0</v>
      </c>
      <c r="M240" s="63">
        <v>0</v>
      </c>
      <c r="N240" s="63">
        <v>0</v>
      </c>
    </row>
    <row r="241" spans="1:14" ht="25.5">
      <c r="A241" s="62" t="s">
        <v>139</v>
      </c>
      <c r="B241" s="55" t="s">
        <v>30</v>
      </c>
      <c r="C241" s="69" t="s">
        <v>53</v>
      </c>
      <c r="D241" s="63">
        <v>69</v>
      </c>
      <c r="E241" s="63">
        <v>0</v>
      </c>
      <c r="F241" s="63">
        <v>0</v>
      </c>
      <c r="G241" s="63">
        <v>0</v>
      </c>
      <c r="H241" s="63">
        <v>0</v>
      </c>
      <c r="I241" s="63">
        <v>0</v>
      </c>
      <c r="J241" s="63">
        <v>0</v>
      </c>
      <c r="K241" s="63">
        <v>0</v>
      </c>
      <c r="L241" s="63">
        <v>0</v>
      </c>
      <c r="M241" s="63">
        <v>0</v>
      </c>
      <c r="N241" s="63">
        <v>0</v>
      </c>
    </row>
    <row r="242" spans="1:14" ht="25.5">
      <c r="A242" s="62" t="s">
        <v>139</v>
      </c>
      <c r="B242" s="55" t="s">
        <v>30</v>
      </c>
      <c r="C242" s="69" t="s">
        <v>54</v>
      </c>
      <c r="D242" s="63">
        <v>48</v>
      </c>
      <c r="E242" s="63">
        <v>0</v>
      </c>
      <c r="F242" s="63">
        <v>0</v>
      </c>
      <c r="G242" s="63">
        <v>0</v>
      </c>
      <c r="H242" s="63">
        <v>0</v>
      </c>
      <c r="I242" s="63">
        <v>0</v>
      </c>
      <c r="J242" s="63">
        <v>0</v>
      </c>
      <c r="K242" s="63">
        <v>0</v>
      </c>
      <c r="L242" s="63">
        <v>0</v>
      </c>
      <c r="M242" s="63">
        <v>0</v>
      </c>
      <c r="N242" s="63">
        <v>0</v>
      </c>
    </row>
    <row r="243" spans="1:14" ht="25.5">
      <c r="A243" s="62" t="s">
        <v>139</v>
      </c>
      <c r="B243" s="55" t="s">
        <v>30</v>
      </c>
      <c r="C243" s="70" t="s">
        <v>55</v>
      </c>
      <c r="D243" s="63">
        <v>11</v>
      </c>
      <c r="E243" s="63">
        <v>1</v>
      </c>
      <c r="F243" s="63">
        <v>0</v>
      </c>
      <c r="G243" s="63">
        <v>1</v>
      </c>
      <c r="H243" s="63">
        <v>1</v>
      </c>
      <c r="I243" s="63">
        <v>1</v>
      </c>
      <c r="J243" s="63">
        <v>0</v>
      </c>
      <c r="K243" s="63">
        <v>0</v>
      </c>
      <c r="L243" s="63">
        <v>0</v>
      </c>
      <c r="M243" s="63">
        <v>1</v>
      </c>
      <c r="N243" s="63">
        <v>1</v>
      </c>
    </row>
    <row r="244" spans="1:14" ht="25.5">
      <c r="A244" s="55" t="s">
        <v>140</v>
      </c>
      <c r="B244" s="56" t="s">
        <v>110</v>
      </c>
      <c r="C244" s="69" t="s">
        <v>52</v>
      </c>
      <c r="D244" s="69">
        <v>126</v>
      </c>
      <c r="E244" s="74">
        <v>0</v>
      </c>
      <c r="F244" s="74">
        <v>0</v>
      </c>
      <c r="G244" s="75">
        <v>0</v>
      </c>
      <c r="H244" s="75">
        <v>0</v>
      </c>
      <c r="I244" s="74">
        <v>0</v>
      </c>
      <c r="J244" s="75">
        <v>0</v>
      </c>
      <c r="K244" s="74">
        <v>0</v>
      </c>
      <c r="L244" s="74">
        <v>0</v>
      </c>
      <c r="M244" s="78"/>
      <c r="N244" s="77"/>
    </row>
    <row r="245" spans="1:14" ht="25.5">
      <c r="A245" s="55" t="s">
        <v>140</v>
      </c>
      <c r="B245" s="56" t="s">
        <v>110</v>
      </c>
      <c r="C245" s="69" t="s">
        <v>53</v>
      </c>
      <c r="D245" s="69">
        <v>77</v>
      </c>
      <c r="E245" s="74">
        <v>3</v>
      </c>
      <c r="F245" s="74">
        <v>0</v>
      </c>
      <c r="G245" s="75">
        <v>0</v>
      </c>
      <c r="H245" s="75">
        <v>0</v>
      </c>
      <c r="I245" s="74">
        <v>3</v>
      </c>
      <c r="J245" s="75">
        <v>0</v>
      </c>
      <c r="K245" s="74">
        <v>0</v>
      </c>
      <c r="L245" s="74">
        <v>3</v>
      </c>
      <c r="M245" s="78"/>
      <c r="N245" s="77"/>
    </row>
    <row r="246" spans="1:14" ht="25.5">
      <c r="A246" s="55" t="s">
        <v>140</v>
      </c>
      <c r="B246" s="56" t="s">
        <v>110</v>
      </c>
      <c r="C246" s="69" t="s">
        <v>54</v>
      </c>
      <c r="D246" s="69">
        <v>46</v>
      </c>
      <c r="E246" s="74">
        <v>4</v>
      </c>
      <c r="F246" s="74">
        <v>0</v>
      </c>
      <c r="G246" s="75">
        <v>0</v>
      </c>
      <c r="H246" s="75">
        <v>0</v>
      </c>
      <c r="I246" s="74">
        <v>4</v>
      </c>
      <c r="J246" s="75">
        <v>0</v>
      </c>
      <c r="K246" s="74">
        <v>0</v>
      </c>
      <c r="L246" s="74">
        <v>4</v>
      </c>
      <c r="M246" s="74">
        <v>2</v>
      </c>
      <c r="N246" s="76">
        <v>0</v>
      </c>
    </row>
    <row r="247" spans="1:14" ht="25.5">
      <c r="A247" s="55" t="s">
        <v>140</v>
      </c>
      <c r="B247" s="56" t="s">
        <v>110</v>
      </c>
      <c r="C247" s="70" t="s">
        <v>55</v>
      </c>
      <c r="D247" s="70">
        <v>25</v>
      </c>
      <c r="E247" s="74">
        <v>3</v>
      </c>
      <c r="F247" s="74">
        <v>0</v>
      </c>
      <c r="G247" s="75">
        <v>0</v>
      </c>
      <c r="H247" s="75">
        <v>0</v>
      </c>
      <c r="I247" s="74">
        <v>3</v>
      </c>
      <c r="J247" s="75">
        <v>0</v>
      </c>
      <c r="K247" s="74">
        <v>0</v>
      </c>
      <c r="L247" s="74">
        <v>3</v>
      </c>
      <c r="M247" s="74">
        <v>1</v>
      </c>
      <c r="N247" s="76">
        <v>0</v>
      </c>
    </row>
    <row r="248" spans="1:14" ht="25.5">
      <c r="A248" s="55" t="s">
        <v>140</v>
      </c>
      <c r="B248" s="55" t="s">
        <v>30</v>
      </c>
      <c r="C248" s="69" t="s">
        <v>52</v>
      </c>
      <c r="D248" s="69">
        <v>118</v>
      </c>
      <c r="E248" s="74">
        <v>0</v>
      </c>
      <c r="F248" s="74">
        <v>0</v>
      </c>
      <c r="G248" s="75">
        <v>0</v>
      </c>
      <c r="H248" s="75">
        <v>0</v>
      </c>
      <c r="I248" s="74">
        <v>0</v>
      </c>
      <c r="J248" s="75">
        <v>0</v>
      </c>
      <c r="K248" s="74">
        <v>0</v>
      </c>
      <c r="L248" s="74">
        <v>0</v>
      </c>
      <c r="M248" s="74">
        <v>0</v>
      </c>
      <c r="N248" s="76">
        <v>0</v>
      </c>
    </row>
    <row r="249" spans="1:14" ht="25.5">
      <c r="A249" s="55" t="s">
        <v>140</v>
      </c>
      <c r="B249" s="55" t="s">
        <v>30</v>
      </c>
      <c r="C249" s="69" t="s">
        <v>53</v>
      </c>
      <c r="D249" s="69">
        <v>72</v>
      </c>
      <c r="E249" s="74">
        <v>1</v>
      </c>
      <c r="F249" s="74">
        <v>0</v>
      </c>
      <c r="G249" s="75">
        <v>0</v>
      </c>
      <c r="H249" s="75">
        <v>0</v>
      </c>
      <c r="I249" s="74">
        <v>1</v>
      </c>
      <c r="J249" s="75">
        <v>0</v>
      </c>
      <c r="K249" s="74">
        <v>0</v>
      </c>
      <c r="L249" s="74">
        <v>0</v>
      </c>
      <c r="M249" s="74">
        <v>0</v>
      </c>
      <c r="N249" s="76">
        <v>0</v>
      </c>
    </row>
    <row r="250" spans="1:14" ht="25.5">
      <c r="A250" s="55" t="s">
        <v>140</v>
      </c>
      <c r="B250" s="55" t="s">
        <v>30</v>
      </c>
      <c r="C250" s="69" t="s">
        <v>54</v>
      </c>
      <c r="D250" s="69">
        <v>50</v>
      </c>
      <c r="E250" s="74">
        <v>5</v>
      </c>
      <c r="F250" s="74">
        <v>0</v>
      </c>
      <c r="G250" s="75">
        <v>0</v>
      </c>
      <c r="H250" s="75">
        <v>0</v>
      </c>
      <c r="I250" s="74">
        <v>5</v>
      </c>
      <c r="J250" s="75">
        <v>2</v>
      </c>
      <c r="K250" s="74">
        <v>2</v>
      </c>
      <c r="L250" s="74">
        <v>2</v>
      </c>
      <c r="M250" s="74">
        <v>1</v>
      </c>
      <c r="N250" s="76">
        <v>1</v>
      </c>
    </row>
    <row r="251" spans="1:14" ht="25.5">
      <c r="A251" s="55" t="s">
        <v>140</v>
      </c>
      <c r="B251" s="55" t="s">
        <v>30</v>
      </c>
      <c r="C251" s="70" t="s">
        <v>55</v>
      </c>
      <c r="D251" s="70">
        <v>12</v>
      </c>
      <c r="E251" s="74">
        <v>0</v>
      </c>
      <c r="F251" s="74">
        <v>0</v>
      </c>
      <c r="G251" s="75">
        <v>0</v>
      </c>
      <c r="H251" s="75">
        <v>0</v>
      </c>
      <c r="I251" s="74">
        <v>0</v>
      </c>
      <c r="J251" s="75">
        <v>0</v>
      </c>
      <c r="K251" s="74">
        <v>0</v>
      </c>
      <c r="L251" s="74">
        <v>0</v>
      </c>
      <c r="M251" s="74">
        <v>0</v>
      </c>
      <c r="N251" s="76">
        <v>0</v>
      </c>
    </row>
    <row r="252" spans="1:14" ht="25.5">
      <c r="A252" s="60" t="s">
        <v>141</v>
      </c>
      <c r="B252" s="56" t="s">
        <v>110</v>
      </c>
      <c r="C252" s="69" t="s">
        <v>52</v>
      </c>
      <c r="D252" s="61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25.5">
      <c r="A253" s="60" t="s">
        <v>141</v>
      </c>
      <c r="B253" s="56" t="s">
        <v>110</v>
      </c>
      <c r="C253" s="69" t="s">
        <v>53</v>
      </c>
      <c r="D253" s="61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25.5">
      <c r="A254" s="60" t="s">
        <v>141</v>
      </c>
      <c r="B254" s="56" t="s">
        <v>110</v>
      </c>
      <c r="C254" s="69" t="s">
        <v>54</v>
      </c>
      <c r="D254" s="61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25.5">
      <c r="A255" s="60" t="s">
        <v>141</v>
      </c>
      <c r="B255" s="56" t="s">
        <v>110</v>
      </c>
      <c r="C255" s="70" t="s">
        <v>55</v>
      </c>
      <c r="D255" s="61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25.5">
      <c r="A256" s="60" t="s">
        <v>141</v>
      </c>
      <c r="B256" s="55" t="s">
        <v>30</v>
      </c>
      <c r="C256" s="69" t="s">
        <v>52</v>
      </c>
      <c r="D256" s="61">
        <v>142</v>
      </c>
      <c r="E256" s="61">
        <v>11</v>
      </c>
      <c r="F256" s="61">
        <v>11</v>
      </c>
      <c r="G256" s="60"/>
      <c r="H256" s="60"/>
      <c r="I256" s="60"/>
      <c r="J256" s="61">
        <v>4</v>
      </c>
      <c r="K256" s="61">
        <v>4</v>
      </c>
      <c r="L256" s="61">
        <v>10</v>
      </c>
      <c r="M256" s="61">
        <v>142</v>
      </c>
      <c r="N256" s="60"/>
    </row>
    <row r="257" spans="1:14" ht="25.5">
      <c r="A257" s="60" t="s">
        <v>141</v>
      </c>
      <c r="B257" s="55" t="s">
        <v>30</v>
      </c>
      <c r="C257" s="69" t="s">
        <v>53</v>
      </c>
      <c r="D257" s="61">
        <v>103</v>
      </c>
      <c r="E257" s="61">
        <v>11</v>
      </c>
      <c r="F257" s="61">
        <v>10</v>
      </c>
      <c r="G257" s="61">
        <v>1</v>
      </c>
      <c r="H257" s="61">
        <v>1</v>
      </c>
      <c r="I257" s="61">
        <v>3</v>
      </c>
      <c r="J257" s="61">
        <v>7</v>
      </c>
      <c r="K257" s="61">
        <v>7</v>
      </c>
      <c r="L257" s="61">
        <v>15</v>
      </c>
      <c r="M257" s="61">
        <v>99</v>
      </c>
      <c r="N257" s="61">
        <v>5</v>
      </c>
    </row>
    <row r="258" spans="1:14" ht="25.5">
      <c r="A258" s="60" t="s">
        <v>141</v>
      </c>
      <c r="B258" s="55" t="s">
        <v>30</v>
      </c>
      <c r="C258" s="69" t="s">
        <v>54</v>
      </c>
      <c r="D258" s="61">
        <v>56</v>
      </c>
      <c r="E258" s="61">
        <v>8</v>
      </c>
      <c r="F258" s="61">
        <v>6</v>
      </c>
      <c r="G258" s="60"/>
      <c r="H258" s="60"/>
      <c r="I258" s="61">
        <v>6</v>
      </c>
      <c r="J258" s="61">
        <v>1</v>
      </c>
      <c r="K258" s="61">
        <v>0</v>
      </c>
      <c r="L258" s="61">
        <v>6</v>
      </c>
      <c r="M258" s="61">
        <v>50</v>
      </c>
      <c r="N258" s="61">
        <v>2</v>
      </c>
    </row>
    <row r="259" spans="1:14" ht="25.5">
      <c r="A259" s="60" t="s">
        <v>141</v>
      </c>
      <c r="B259" s="55" t="s">
        <v>30</v>
      </c>
      <c r="C259" s="70" t="s">
        <v>55</v>
      </c>
      <c r="D259" s="61">
        <v>22</v>
      </c>
      <c r="E259" s="61">
        <v>3</v>
      </c>
      <c r="F259" s="61">
        <v>3</v>
      </c>
      <c r="G259" s="61">
        <v>1</v>
      </c>
      <c r="H259" s="61">
        <v>2</v>
      </c>
      <c r="I259" s="61">
        <v>2</v>
      </c>
      <c r="J259" s="60"/>
      <c r="K259" s="60"/>
      <c r="L259" s="61">
        <v>2</v>
      </c>
      <c r="M259" s="61">
        <v>22</v>
      </c>
      <c r="N259" s="60"/>
    </row>
    <row r="260" spans="1:14" ht="25.5">
      <c r="A260" s="62" t="s">
        <v>142</v>
      </c>
      <c r="B260" s="56" t="s">
        <v>110</v>
      </c>
      <c r="C260" s="69" t="s">
        <v>52</v>
      </c>
      <c r="D260" s="63">
        <v>67</v>
      </c>
      <c r="E260" s="63">
        <v>9</v>
      </c>
      <c r="F260" s="63">
        <v>0</v>
      </c>
      <c r="G260" s="63">
        <v>0</v>
      </c>
      <c r="H260" s="63">
        <v>0</v>
      </c>
      <c r="I260" s="63">
        <v>0</v>
      </c>
      <c r="J260" s="63">
        <v>5</v>
      </c>
      <c r="K260" s="63">
        <v>0</v>
      </c>
      <c r="L260" s="63">
        <v>0</v>
      </c>
      <c r="M260" s="63">
        <v>9</v>
      </c>
      <c r="N260" s="62"/>
    </row>
    <row r="261" spans="1:14" ht="25.5">
      <c r="A261" s="62" t="s">
        <v>142</v>
      </c>
      <c r="B261" s="56" t="s">
        <v>110</v>
      </c>
      <c r="C261" s="69" t="s">
        <v>53</v>
      </c>
      <c r="D261" s="63">
        <v>49</v>
      </c>
      <c r="E261" s="63">
        <v>12</v>
      </c>
      <c r="F261" s="63">
        <v>0</v>
      </c>
      <c r="G261" s="63">
        <v>0</v>
      </c>
      <c r="H261" s="63">
        <v>0</v>
      </c>
      <c r="I261" s="63">
        <v>0</v>
      </c>
      <c r="J261" s="63">
        <v>5</v>
      </c>
      <c r="K261" s="63">
        <v>1</v>
      </c>
      <c r="L261" s="63">
        <v>1</v>
      </c>
      <c r="M261" s="63">
        <v>8</v>
      </c>
      <c r="N261" s="62"/>
    </row>
    <row r="262" spans="1:14" ht="25.5">
      <c r="A262" s="62" t="s">
        <v>142</v>
      </c>
      <c r="B262" s="56" t="s">
        <v>110</v>
      </c>
      <c r="C262" s="69" t="s">
        <v>54</v>
      </c>
      <c r="D262" s="63">
        <v>32</v>
      </c>
      <c r="E262" s="63">
        <v>17</v>
      </c>
      <c r="F262" s="63">
        <v>0</v>
      </c>
      <c r="G262" s="63">
        <v>0</v>
      </c>
      <c r="H262" s="63">
        <v>0</v>
      </c>
      <c r="I262" s="63">
        <v>0</v>
      </c>
      <c r="J262" s="63">
        <v>4</v>
      </c>
      <c r="K262" s="63">
        <v>4</v>
      </c>
      <c r="L262" s="63">
        <v>2</v>
      </c>
      <c r="M262" s="63">
        <v>14</v>
      </c>
      <c r="N262" s="62"/>
    </row>
    <row r="263" spans="1:14" ht="25.5">
      <c r="A263" s="62" t="s">
        <v>142</v>
      </c>
      <c r="B263" s="56" t="s">
        <v>110</v>
      </c>
      <c r="C263" s="70" t="s">
        <v>55</v>
      </c>
      <c r="D263" s="63">
        <v>13</v>
      </c>
      <c r="E263" s="63">
        <v>2</v>
      </c>
      <c r="F263" s="63">
        <v>0</v>
      </c>
      <c r="G263" s="63">
        <v>0</v>
      </c>
      <c r="H263" s="63">
        <v>0</v>
      </c>
      <c r="I263" s="63">
        <v>0</v>
      </c>
      <c r="J263" s="63">
        <v>0</v>
      </c>
      <c r="K263" s="63">
        <v>0</v>
      </c>
      <c r="L263" s="63">
        <v>0</v>
      </c>
      <c r="M263" s="63">
        <v>2</v>
      </c>
      <c r="N263" s="62"/>
    </row>
    <row r="264" spans="1:14" ht="25.5">
      <c r="A264" s="62" t="s">
        <v>142</v>
      </c>
      <c r="B264" s="55" t="s">
        <v>30</v>
      </c>
      <c r="C264" s="69" t="s">
        <v>52</v>
      </c>
      <c r="D264" s="63">
        <v>68</v>
      </c>
      <c r="E264" s="63">
        <v>7</v>
      </c>
      <c r="F264" s="63">
        <v>0</v>
      </c>
      <c r="G264" s="63">
        <v>0</v>
      </c>
      <c r="H264" s="63">
        <v>0</v>
      </c>
      <c r="I264" s="63">
        <v>0</v>
      </c>
      <c r="J264" s="63">
        <v>2</v>
      </c>
      <c r="K264" s="63">
        <v>4</v>
      </c>
      <c r="L264" s="63">
        <v>6</v>
      </c>
      <c r="M264" s="63">
        <v>7</v>
      </c>
      <c r="N264" s="62"/>
    </row>
    <row r="265" spans="1:14" ht="25.5">
      <c r="A265" s="62" t="s">
        <v>142</v>
      </c>
      <c r="B265" s="55" t="s">
        <v>30</v>
      </c>
      <c r="C265" s="69" t="s">
        <v>53</v>
      </c>
      <c r="D265" s="63">
        <v>56</v>
      </c>
      <c r="E265" s="63">
        <v>11</v>
      </c>
      <c r="F265" s="63">
        <v>0</v>
      </c>
      <c r="G265" s="63">
        <v>0</v>
      </c>
      <c r="H265" s="63">
        <v>0</v>
      </c>
      <c r="I265" s="63">
        <v>0</v>
      </c>
      <c r="J265" s="63">
        <v>9</v>
      </c>
      <c r="K265" s="63">
        <v>2</v>
      </c>
      <c r="L265" s="63">
        <v>1</v>
      </c>
      <c r="M265" s="63">
        <v>9</v>
      </c>
      <c r="N265" s="62"/>
    </row>
    <row r="266" spans="1:14" ht="25.5">
      <c r="A266" s="62" t="s">
        <v>142</v>
      </c>
      <c r="B266" s="55" t="s">
        <v>30</v>
      </c>
      <c r="C266" s="69" t="s">
        <v>54</v>
      </c>
      <c r="D266" s="63">
        <v>33</v>
      </c>
      <c r="E266" s="63">
        <v>14</v>
      </c>
      <c r="F266" s="63">
        <v>0</v>
      </c>
      <c r="G266" s="63">
        <v>0</v>
      </c>
      <c r="H266" s="63">
        <v>0</v>
      </c>
      <c r="I266" s="63">
        <v>0</v>
      </c>
      <c r="J266" s="63">
        <v>2</v>
      </c>
      <c r="K266" s="63">
        <v>2</v>
      </c>
      <c r="L266" s="63">
        <v>2</v>
      </c>
      <c r="M266" s="63">
        <v>14</v>
      </c>
      <c r="N266" s="62"/>
    </row>
    <row r="267" spans="1:14" ht="25.5">
      <c r="A267" s="62" t="s">
        <v>142</v>
      </c>
      <c r="B267" s="55" t="s">
        <v>30</v>
      </c>
      <c r="C267" s="70" t="s">
        <v>55</v>
      </c>
      <c r="D267" s="63">
        <v>6</v>
      </c>
      <c r="E267" s="63">
        <v>1</v>
      </c>
      <c r="F267" s="63">
        <v>0</v>
      </c>
      <c r="G267" s="63">
        <v>0</v>
      </c>
      <c r="H267" s="63">
        <v>0</v>
      </c>
      <c r="I267" s="63">
        <v>0</v>
      </c>
      <c r="J267" s="63">
        <v>1</v>
      </c>
      <c r="K267" s="63">
        <v>0</v>
      </c>
      <c r="L267" s="63">
        <v>0</v>
      </c>
      <c r="M267" s="63">
        <v>0</v>
      </c>
      <c r="N267" s="62"/>
    </row>
    <row r="268" spans="1:14" ht="25.5">
      <c r="A268" s="55" t="s">
        <v>143</v>
      </c>
      <c r="B268" s="56" t="s">
        <v>110</v>
      </c>
      <c r="C268" s="69" t="s">
        <v>52</v>
      </c>
      <c r="D268" s="80"/>
      <c r="E268" s="78"/>
      <c r="F268" s="78"/>
      <c r="G268" s="79"/>
      <c r="H268" s="79"/>
      <c r="I268" s="78"/>
      <c r="J268" s="79"/>
      <c r="K268" s="78"/>
      <c r="L268" s="78"/>
      <c r="M268" s="78"/>
      <c r="N268" s="77"/>
    </row>
    <row r="269" spans="1:14" ht="25.5">
      <c r="A269" s="55" t="s">
        <v>143</v>
      </c>
      <c r="B269" s="56" t="s">
        <v>110</v>
      </c>
      <c r="C269" s="69" t="s">
        <v>53</v>
      </c>
      <c r="D269" s="80"/>
      <c r="E269" s="74"/>
      <c r="F269" s="78"/>
      <c r="G269" s="79"/>
      <c r="H269" s="79"/>
      <c r="I269" s="78"/>
      <c r="J269" s="79"/>
      <c r="K269" s="78"/>
      <c r="L269" s="78"/>
      <c r="M269" s="78"/>
      <c r="N269" s="77"/>
    </row>
    <row r="270" spans="1:14" ht="25.5">
      <c r="A270" s="55" t="s">
        <v>143</v>
      </c>
      <c r="B270" s="56" t="s">
        <v>110</v>
      </c>
      <c r="C270" s="69" t="s">
        <v>54</v>
      </c>
      <c r="D270" s="80"/>
      <c r="E270" s="78"/>
      <c r="F270" s="78"/>
      <c r="G270" s="79"/>
      <c r="H270" s="79"/>
      <c r="I270" s="78"/>
      <c r="J270" s="79"/>
      <c r="K270" s="78"/>
      <c r="L270" s="78"/>
      <c r="M270" s="78"/>
      <c r="N270" s="77"/>
    </row>
    <row r="271" spans="1:14" ht="25.5">
      <c r="A271" s="55" t="s">
        <v>143</v>
      </c>
      <c r="B271" s="56" t="s">
        <v>110</v>
      </c>
      <c r="C271" s="70" t="s">
        <v>55</v>
      </c>
      <c r="D271" s="81"/>
      <c r="E271" s="78"/>
      <c r="F271" s="78"/>
      <c r="G271" s="79"/>
      <c r="H271" s="79"/>
      <c r="I271" s="78"/>
      <c r="J271" s="79"/>
      <c r="K271" s="78"/>
      <c r="L271" s="78"/>
      <c r="M271" s="78"/>
      <c r="N271" s="77"/>
    </row>
    <row r="272" spans="1:14" ht="25.5">
      <c r="A272" s="55" t="s">
        <v>143</v>
      </c>
      <c r="B272" s="55" t="s">
        <v>30</v>
      </c>
      <c r="C272" s="69" t="s">
        <v>52</v>
      </c>
      <c r="D272" s="80">
        <v>44</v>
      </c>
      <c r="E272" s="57">
        <v>2</v>
      </c>
      <c r="F272" s="57">
        <v>0</v>
      </c>
      <c r="G272" s="57">
        <v>0</v>
      </c>
      <c r="H272" s="57">
        <v>0</v>
      </c>
      <c r="I272" s="57">
        <v>0</v>
      </c>
      <c r="J272" s="57">
        <v>1</v>
      </c>
      <c r="K272" s="57">
        <v>0</v>
      </c>
      <c r="L272" s="57">
        <v>0</v>
      </c>
      <c r="M272" s="57">
        <v>2</v>
      </c>
      <c r="N272" s="80">
        <v>2</v>
      </c>
    </row>
    <row r="273" spans="1:14" ht="25.5">
      <c r="A273" s="55" t="s">
        <v>143</v>
      </c>
      <c r="B273" s="55" t="s">
        <v>30</v>
      </c>
      <c r="C273" s="69" t="s">
        <v>53</v>
      </c>
      <c r="D273" s="80">
        <v>46</v>
      </c>
      <c r="E273" s="57">
        <v>2</v>
      </c>
      <c r="F273" s="57">
        <v>0</v>
      </c>
      <c r="G273" s="57">
        <v>0</v>
      </c>
      <c r="H273" s="57">
        <v>0</v>
      </c>
      <c r="I273" s="57">
        <v>0</v>
      </c>
      <c r="J273" s="57">
        <v>2</v>
      </c>
      <c r="K273" s="57">
        <v>1</v>
      </c>
      <c r="L273" s="57">
        <v>0</v>
      </c>
      <c r="M273" s="57">
        <v>2</v>
      </c>
      <c r="N273" s="80">
        <v>2</v>
      </c>
    </row>
    <row r="274" spans="1:14" ht="25.5">
      <c r="A274" s="55" t="s">
        <v>143</v>
      </c>
      <c r="B274" s="55" t="s">
        <v>30</v>
      </c>
      <c r="C274" s="69" t="s">
        <v>54</v>
      </c>
      <c r="D274" s="80">
        <v>30</v>
      </c>
      <c r="E274" s="57">
        <v>2</v>
      </c>
      <c r="F274" s="57">
        <v>0</v>
      </c>
      <c r="G274" s="57">
        <v>1</v>
      </c>
      <c r="H274" s="57">
        <v>1</v>
      </c>
      <c r="I274" s="57">
        <v>1</v>
      </c>
      <c r="J274" s="57">
        <v>2</v>
      </c>
      <c r="K274" s="57">
        <v>2</v>
      </c>
      <c r="L274" s="57">
        <v>0</v>
      </c>
      <c r="M274" s="57">
        <v>2</v>
      </c>
      <c r="N274" s="80">
        <v>2</v>
      </c>
    </row>
    <row r="275" spans="1:14" ht="25.5">
      <c r="A275" s="55" t="s">
        <v>143</v>
      </c>
      <c r="B275" s="55" t="s">
        <v>30</v>
      </c>
      <c r="C275" s="70" t="s">
        <v>55</v>
      </c>
      <c r="D275" s="81">
        <v>10</v>
      </c>
      <c r="E275" s="57">
        <v>1</v>
      </c>
      <c r="F275" s="57">
        <v>0</v>
      </c>
      <c r="G275" s="57">
        <v>0</v>
      </c>
      <c r="H275" s="57">
        <v>0</v>
      </c>
      <c r="I275" s="57">
        <v>0</v>
      </c>
      <c r="J275" s="57">
        <v>0</v>
      </c>
      <c r="K275" s="57">
        <v>0</v>
      </c>
      <c r="L275" s="57">
        <v>0</v>
      </c>
      <c r="M275" s="57">
        <v>1</v>
      </c>
      <c r="N275" s="80">
        <v>1</v>
      </c>
    </row>
    <row r="276" spans="1:14" ht="25.5">
      <c r="A276" s="60" t="s">
        <v>144</v>
      </c>
      <c r="B276" s="56" t="s">
        <v>110</v>
      </c>
      <c r="C276" s="69" t="s">
        <v>52</v>
      </c>
      <c r="D276" s="61">
        <v>15</v>
      </c>
      <c r="E276" s="61">
        <v>0</v>
      </c>
      <c r="F276" s="61">
        <v>0</v>
      </c>
      <c r="G276" s="61">
        <v>0</v>
      </c>
      <c r="H276" s="61">
        <v>0</v>
      </c>
      <c r="I276" s="61">
        <v>0</v>
      </c>
      <c r="J276" s="61">
        <v>0</v>
      </c>
      <c r="K276" s="61">
        <v>0</v>
      </c>
      <c r="L276" s="61">
        <v>0</v>
      </c>
      <c r="M276" s="61">
        <v>0</v>
      </c>
      <c r="N276" s="61">
        <v>0</v>
      </c>
    </row>
    <row r="277" spans="1:14" ht="25.5">
      <c r="A277" s="60" t="s">
        <v>144</v>
      </c>
      <c r="B277" s="56" t="s">
        <v>110</v>
      </c>
      <c r="C277" s="69" t="s">
        <v>53</v>
      </c>
      <c r="D277" s="61">
        <v>14</v>
      </c>
      <c r="E277" s="61">
        <v>0</v>
      </c>
      <c r="F277" s="61">
        <v>0</v>
      </c>
      <c r="G277" s="61">
        <v>0</v>
      </c>
      <c r="H277" s="61">
        <v>0</v>
      </c>
      <c r="I277" s="61">
        <v>0</v>
      </c>
      <c r="J277" s="61">
        <v>0</v>
      </c>
      <c r="K277" s="61">
        <v>0</v>
      </c>
      <c r="L277" s="61">
        <v>0</v>
      </c>
      <c r="M277" s="61">
        <v>0</v>
      </c>
      <c r="N277" s="61">
        <v>0</v>
      </c>
    </row>
    <row r="278" spans="1:14" ht="25.5">
      <c r="A278" s="60" t="s">
        <v>144</v>
      </c>
      <c r="B278" s="56" t="s">
        <v>110</v>
      </c>
      <c r="C278" s="69" t="s">
        <v>54</v>
      </c>
      <c r="D278" s="61">
        <v>8</v>
      </c>
      <c r="E278" s="61">
        <v>0</v>
      </c>
      <c r="F278" s="61">
        <v>0</v>
      </c>
      <c r="G278" s="61">
        <v>0</v>
      </c>
      <c r="H278" s="61">
        <v>0</v>
      </c>
      <c r="I278" s="61">
        <v>0</v>
      </c>
      <c r="J278" s="61">
        <v>0</v>
      </c>
      <c r="K278" s="61">
        <v>0</v>
      </c>
      <c r="L278" s="61">
        <v>0</v>
      </c>
      <c r="M278" s="61">
        <v>0</v>
      </c>
      <c r="N278" s="61">
        <v>0</v>
      </c>
    </row>
    <row r="279" spans="1:14" ht="25.5">
      <c r="A279" s="60" t="s">
        <v>144</v>
      </c>
      <c r="B279" s="56" t="s">
        <v>110</v>
      </c>
      <c r="C279" s="70" t="s">
        <v>55</v>
      </c>
      <c r="D279" s="61">
        <v>0</v>
      </c>
      <c r="E279" s="61">
        <v>0</v>
      </c>
      <c r="F279" s="61">
        <v>0</v>
      </c>
      <c r="G279" s="61">
        <v>0</v>
      </c>
      <c r="H279" s="61">
        <v>0</v>
      </c>
      <c r="I279" s="61">
        <v>0</v>
      </c>
      <c r="J279" s="61">
        <v>0</v>
      </c>
      <c r="K279" s="61">
        <v>0</v>
      </c>
      <c r="L279" s="61">
        <v>0</v>
      </c>
      <c r="M279" s="61">
        <v>0</v>
      </c>
      <c r="N279" s="61">
        <v>0</v>
      </c>
    </row>
    <row r="280" spans="1:14" ht="25.5">
      <c r="A280" s="60" t="s">
        <v>144</v>
      </c>
      <c r="B280" s="55" t="s">
        <v>30</v>
      </c>
      <c r="C280" s="69" t="s">
        <v>52</v>
      </c>
      <c r="D280" s="61">
        <v>24</v>
      </c>
      <c r="E280" s="61">
        <v>0</v>
      </c>
      <c r="F280" s="61">
        <v>0</v>
      </c>
      <c r="G280" s="61">
        <v>0</v>
      </c>
      <c r="H280" s="61">
        <v>0</v>
      </c>
      <c r="I280" s="61">
        <v>0</v>
      </c>
      <c r="J280" s="61">
        <v>0</v>
      </c>
      <c r="K280" s="61">
        <v>0</v>
      </c>
      <c r="L280" s="61">
        <v>0</v>
      </c>
      <c r="M280" s="61">
        <v>0</v>
      </c>
      <c r="N280" s="61">
        <v>0</v>
      </c>
    </row>
    <row r="281" spans="1:14" ht="25.5">
      <c r="A281" s="60" t="s">
        <v>144</v>
      </c>
      <c r="B281" s="55" t="s">
        <v>30</v>
      </c>
      <c r="C281" s="69" t="s">
        <v>53</v>
      </c>
      <c r="D281" s="61">
        <v>11</v>
      </c>
      <c r="E281" s="61">
        <v>0</v>
      </c>
      <c r="F281" s="61">
        <v>0</v>
      </c>
      <c r="G281" s="61">
        <v>0</v>
      </c>
      <c r="H281" s="61">
        <v>0</v>
      </c>
      <c r="I281" s="61">
        <v>0</v>
      </c>
      <c r="J281" s="61">
        <v>0</v>
      </c>
      <c r="K281" s="61">
        <v>0</v>
      </c>
      <c r="L281" s="61">
        <v>0</v>
      </c>
      <c r="M281" s="61">
        <v>0</v>
      </c>
      <c r="N281" s="61">
        <v>0</v>
      </c>
    </row>
    <row r="282" spans="1:14" ht="25.5">
      <c r="A282" s="60" t="s">
        <v>144</v>
      </c>
      <c r="B282" s="55" t="s">
        <v>30</v>
      </c>
      <c r="C282" s="69" t="s">
        <v>54</v>
      </c>
      <c r="D282" s="61">
        <v>8</v>
      </c>
      <c r="E282" s="61">
        <v>0</v>
      </c>
      <c r="F282" s="61">
        <v>0</v>
      </c>
      <c r="G282" s="61">
        <v>0</v>
      </c>
      <c r="H282" s="61">
        <v>0</v>
      </c>
      <c r="I282" s="61">
        <v>0</v>
      </c>
      <c r="J282" s="61">
        <v>0</v>
      </c>
      <c r="K282" s="61">
        <v>0</v>
      </c>
      <c r="L282" s="61">
        <v>0</v>
      </c>
      <c r="M282" s="61">
        <v>0</v>
      </c>
      <c r="N282" s="61">
        <v>0</v>
      </c>
    </row>
    <row r="283" spans="1:14" ht="25.5">
      <c r="A283" s="60" t="s">
        <v>144</v>
      </c>
      <c r="B283" s="55" t="s">
        <v>30</v>
      </c>
      <c r="C283" s="70" t="s">
        <v>55</v>
      </c>
      <c r="D283" s="61">
        <v>0</v>
      </c>
      <c r="E283" s="61">
        <v>0</v>
      </c>
      <c r="F283" s="61">
        <v>0</v>
      </c>
      <c r="G283" s="61">
        <v>0</v>
      </c>
      <c r="H283" s="61">
        <v>0</v>
      </c>
      <c r="I283" s="61">
        <v>0</v>
      </c>
      <c r="J283" s="61">
        <v>0</v>
      </c>
      <c r="K283" s="61">
        <v>0</v>
      </c>
      <c r="L283" s="61">
        <v>0</v>
      </c>
      <c r="M283" s="61">
        <v>0</v>
      </c>
      <c r="N283" s="61">
        <v>0</v>
      </c>
    </row>
    <row r="284" spans="1:14" ht="25.5">
      <c r="A284" s="62" t="s">
        <v>145</v>
      </c>
      <c r="B284" s="56" t="s">
        <v>110</v>
      </c>
      <c r="C284" s="69" t="s">
        <v>52</v>
      </c>
      <c r="D284" s="63">
        <v>85</v>
      </c>
      <c r="E284" s="63">
        <v>7</v>
      </c>
      <c r="F284" s="63">
        <v>0</v>
      </c>
      <c r="G284" s="63">
        <v>0</v>
      </c>
      <c r="H284" s="63">
        <v>0</v>
      </c>
      <c r="I284" s="63">
        <v>0</v>
      </c>
      <c r="J284" s="63">
        <v>5</v>
      </c>
      <c r="K284" s="63">
        <v>0</v>
      </c>
      <c r="L284" s="63">
        <v>0</v>
      </c>
      <c r="M284" s="63">
        <v>0</v>
      </c>
      <c r="N284" s="63">
        <v>0</v>
      </c>
    </row>
    <row r="285" spans="1:14" ht="25.5">
      <c r="A285" s="62" t="s">
        <v>145</v>
      </c>
      <c r="B285" s="56" t="s">
        <v>110</v>
      </c>
      <c r="C285" s="69" t="s">
        <v>53</v>
      </c>
      <c r="D285" s="63">
        <v>51</v>
      </c>
      <c r="E285" s="63">
        <v>13</v>
      </c>
      <c r="F285" s="63">
        <v>0</v>
      </c>
      <c r="G285" s="63">
        <v>0</v>
      </c>
      <c r="H285" s="63">
        <v>0</v>
      </c>
      <c r="I285" s="63">
        <v>0</v>
      </c>
      <c r="J285" s="63">
        <v>2</v>
      </c>
      <c r="K285" s="63">
        <v>1</v>
      </c>
      <c r="L285" s="63">
        <v>0</v>
      </c>
      <c r="M285" s="63">
        <v>0</v>
      </c>
      <c r="N285" s="63">
        <v>0</v>
      </c>
    </row>
    <row r="286" spans="1:14" ht="25.5">
      <c r="A286" s="62" t="s">
        <v>145</v>
      </c>
      <c r="B286" s="56" t="s">
        <v>110</v>
      </c>
      <c r="C286" s="69" t="s">
        <v>54</v>
      </c>
      <c r="D286" s="63">
        <v>24</v>
      </c>
      <c r="E286" s="63">
        <v>8</v>
      </c>
      <c r="F286" s="63">
        <v>0</v>
      </c>
      <c r="G286" s="63">
        <v>0</v>
      </c>
      <c r="H286" s="63">
        <v>0</v>
      </c>
      <c r="I286" s="63">
        <v>0</v>
      </c>
      <c r="J286" s="63">
        <v>0</v>
      </c>
      <c r="K286" s="63">
        <v>0</v>
      </c>
      <c r="L286" s="63">
        <v>0</v>
      </c>
      <c r="M286" s="63">
        <v>0</v>
      </c>
      <c r="N286" s="63">
        <v>0</v>
      </c>
    </row>
    <row r="287" spans="1:14" ht="25.5">
      <c r="A287" s="62" t="s">
        <v>145</v>
      </c>
      <c r="B287" s="56" t="s">
        <v>110</v>
      </c>
      <c r="C287" s="70" t="s">
        <v>55</v>
      </c>
      <c r="D287" s="63">
        <v>5</v>
      </c>
      <c r="E287" s="63">
        <v>0</v>
      </c>
      <c r="F287" s="63">
        <v>0</v>
      </c>
      <c r="G287" s="63">
        <v>0</v>
      </c>
      <c r="H287" s="63">
        <v>0</v>
      </c>
      <c r="I287" s="63">
        <v>0</v>
      </c>
      <c r="J287" s="63">
        <v>0</v>
      </c>
      <c r="K287" s="63">
        <v>0</v>
      </c>
      <c r="L287" s="63">
        <v>0</v>
      </c>
      <c r="M287" s="63">
        <v>0</v>
      </c>
      <c r="N287" s="63">
        <v>0</v>
      </c>
    </row>
    <row r="288" spans="1:14" ht="25.5">
      <c r="A288" s="62" t="s">
        <v>145</v>
      </c>
      <c r="B288" s="55" t="s">
        <v>30</v>
      </c>
      <c r="C288" s="69" t="s">
        <v>52</v>
      </c>
      <c r="D288" s="63">
        <v>86</v>
      </c>
      <c r="E288" s="63">
        <v>11</v>
      </c>
      <c r="F288" s="63">
        <v>0</v>
      </c>
      <c r="G288" s="63">
        <v>0</v>
      </c>
      <c r="H288" s="63">
        <v>0</v>
      </c>
      <c r="I288" s="63">
        <v>0</v>
      </c>
      <c r="J288" s="63">
        <v>5</v>
      </c>
      <c r="K288" s="63">
        <v>5</v>
      </c>
      <c r="L288" s="63">
        <v>3</v>
      </c>
      <c r="M288" s="63">
        <v>5</v>
      </c>
      <c r="N288" s="63">
        <v>0</v>
      </c>
    </row>
    <row r="289" spans="1:14" ht="25.5">
      <c r="A289" s="62" t="s">
        <v>145</v>
      </c>
      <c r="B289" s="55" t="s">
        <v>30</v>
      </c>
      <c r="C289" s="69" t="s">
        <v>53</v>
      </c>
      <c r="D289" s="63">
        <v>47</v>
      </c>
      <c r="E289" s="63">
        <v>8</v>
      </c>
      <c r="F289" s="63">
        <v>0</v>
      </c>
      <c r="G289" s="63">
        <v>0</v>
      </c>
      <c r="H289" s="63">
        <v>0</v>
      </c>
      <c r="I289" s="63">
        <v>0</v>
      </c>
      <c r="J289" s="63">
        <v>4</v>
      </c>
      <c r="K289" s="63">
        <v>3</v>
      </c>
      <c r="L289" s="63">
        <v>1</v>
      </c>
      <c r="M289" s="63">
        <v>2</v>
      </c>
      <c r="N289" s="63">
        <v>0</v>
      </c>
    </row>
    <row r="290" spans="1:14" ht="25.5">
      <c r="A290" s="62" t="s">
        <v>145</v>
      </c>
      <c r="B290" s="55" t="s">
        <v>30</v>
      </c>
      <c r="C290" s="69" t="s">
        <v>54</v>
      </c>
      <c r="D290" s="63">
        <v>29</v>
      </c>
      <c r="E290" s="63">
        <v>17</v>
      </c>
      <c r="F290" s="63">
        <v>1</v>
      </c>
      <c r="G290" s="63">
        <v>1</v>
      </c>
      <c r="H290" s="63">
        <v>0</v>
      </c>
      <c r="I290" s="63">
        <v>1</v>
      </c>
      <c r="J290" s="63">
        <v>1</v>
      </c>
      <c r="K290" s="63">
        <v>1</v>
      </c>
      <c r="L290" s="63">
        <v>0</v>
      </c>
      <c r="M290" s="63">
        <v>0</v>
      </c>
      <c r="N290" s="63">
        <v>0</v>
      </c>
    </row>
    <row r="291" spans="1:14" ht="25.5">
      <c r="A291" s="62" t="s">
        <v>145</v>
      </c>
      <c r="B291" s="55" t="s">
        <v>30</v>
      </c>
      <c r="C291" s="70" t="s">
        <v>55</v>
      </c>
      <c r="D291" s="63">
        <v>8</v>
      </c>
      <c r="E291" s="63">
        <v>1</v>
      </c>
      <c r="F291" s="63">
        <v>0</v>
      </c>
      <c r="G291" s="63">
        <v>0</v>
      </c>
      <c r="H291" s="63">
        <v>0</v>
      </c>
      <c r="I291" s="63">
        <v>0</v>
      </c>
      <c r="J291" s="63">
        <v>0</v>
      </c>
      <c r="K291" s="63">
        <v>0</v>
      </c>
      <c r="L291" s="63">
        <v>0</v>
      </c>
      <c r="M291" s="63">
        <v>0</v>
      </c>
      <c r="N291" s="63">
        <v>0</v>
      </c>
    </row>
    <row r="292" spans="1:14" ht="26.25">
      <c r="A292" s="91" t="s">
        <v>146</v>
      </c>
      <c r="B292" s="56" t="s">
        <v>110</v>
      </c>
      <c r="C292" s="69" t="s">
        <v>52</v>
      </c>
      <c r="D292" s="20">
        <f t="shared" ref="D292:N292" si="0">SUMIFS(D$4:D$291,$B$4:$B$291,"январь-июнь 2021 года",$C$4:$C$291,"1-4 класс")</f>
        <v>3893</v>
      </c>
      <c r="E292" s="20">
        <f t="shared" si="0"/>
        <v>80</v>
      </c>
      <c r="F292" s="20">
        <f t="shared" si="0"/>
        <v>10</v>
      </c>
      <c r="G292" s="20">
        <f t="shared" si="0"/>
        <v>1</v>
      </c>
      <c r="H292" s="20">
        <f t="shared" si="0"/>
        <v>3</v>
      </c>
      <c r="I292" s="20">
        <f t="shared" si="0"/>
        <v>7</v>
      </c>
      <c r="J292" s="20">
        <f t="shared" si="0"/>
        <v>28</v>
      </c>
      <c r="K292" s="20">
        <f t="shared" si="0"/>
        <v>12</v>
      </c>
      <c r="L292" s="20">
        <f t="shared" si="0"/>
        <v>37</v>
      </c>
      <c r="M292" s="20">
        <f t="shared" si="0"/>
        <v>74</v>
      </c>
      <c r="N292" s="20">
        <f t="shared" si="0"/>
        <v>47</v>
      </c>
    </row>
    <row r="293" spans="1:14" ht="26.25">
      <c r="A293" s="91"/>
      <c r="B293" s="56" t="s">
        <v>110</v>
      </c>
      <c r="C293" s="69" t="s">
        <v>53</v>
      </c>
      <c r="D293" s="20">
        <f t="shared" ref="D293:N293" si="1">SUMIFS(D$4:D$291,$B$4:$B$291,"январь-июнь 2021 года",$C$4:$C$291,"5-7 класс")</f>
        <v>2489</v>
      </c>
      <c r="E293" s="20">
        <f t="shared" si="1"/>
        <v>101</v>
      </c>
      <c r="F293" s="20">
        <f t="shared" si="1"/>
        <v>12</v>
      </c>
      <c r="G293" s="20">
        <f t="shared" si="1"/>
        <v>3</v>
      </c>
      <c r="H293" s="20">
        <f t="shared" si="1"/>
        <v>7</v>
      </c>
      <c r="I293" s="20">
        <f t="shared" si="1"/>
        <v>30</v>
      </c>
      <c r="J293" s="20">
        <f t="shared" si="1"/>
        <v>16</v>
      </c>
      <c r="K293" s="20">
        <f t="shared" si="1"/>
        <v>6</v>
      </c>
      <c r="L293" s="20">
        <f t="shared" si="1"/>
        <v>41</v>
      </c>
      <c r="M293" s="20">
        <f t="shared" si="1"/>
        <v>81</v>
      </c>
      <c r="N293" s="20">
        <f t="shared" si="1"/>
        <v>42</v>
      </c>
    </row>
    <row r="294" spans="1:14" ht="26.25">
      <c r="A294" s="91"/>
      <c r="B294" s="56" t="s">
        <v>110</v>
      </c>
      <c r="C294" s="69" t="s">
        <v>54</v>
      </c>
      <c r="D294" s="20">
        <f t="shared" ref="D294:N294" si="2">SUMIFS(D$4:D$291,$B$4:$B$291,"январь-июнь 2021 года",$C$4:$C$291,"8-9 класс")</f>
        <v>1402</v>
      </c>
      <c r="E294" s="20">
        <f t="shared" si="2"/>
        <v>96</v>
      </c>
      <c r="F294" s="20">
        <f t="shared" si="2"/>
        <v>16</v>
      </c>
      <c r="G294" s="20">
        <f t="shared" si="2"/>
        <v>6</v>
      </c>
      <c r="H294" s="20">
        <f t="shared" si="2"/>
        <v>10</v>
      </c>
      <c r="I294" s="20">
        <f t="shared" si="2"/>
        <v>32</v>
      </c>
      <c r="J294" s="20">
        <f t="shared" si="2"/>
        <v>16</v>
      </c>
      <c r="K294" s="20">
        <f t="shared" si="2"/>
        <v>16</v>
      </c>
      <c r="L294" s="20">
        <f t="shared" si="2"/>
        <v>50</v>
      </c>
      <c r="M294" s="20">
        <f t="shared" si="2"/>
        <v>83</v>
      </c>
      <c r="N294" s="20">
        <f t="shared" si="2"/>
        <v>29</v>
      </c>
    </row>
    <row r="295" spans="1:14" ht="26.25">
      <c r="A295" s="91"/>
      <c r="B295" s="56" t="s">
        <v>110</v>
      </c>
      <c r="C295" s="70" t="s">
        <v>55</v>
      </c>
      <c r="D295" s="20">
        <f t="shared" ref="D295:N295" si="3">SUMIFS(D$4:D$291,$B$4:$B$291,"январь-июнь 2021 года",$C$4:$C$291,"10-11 класс")</f>
        <v>556</v>
      </c>
      <c r="E295" s="20">
        <f t="shared" si="3"/>
        <v>21</v>
      </c>
      <c r="F295" s="20">
        <f t="shared" si="3"/>
        <v>6</v>
      </c>
      <c r="G295" s="20">
        <f t="shared" si="3"/>
        <v>4</v>
      </c>
      <c r="H295" s="20">
        <f t="shared" si="3"/>
        <v>3</v>
      </c>
      <c r="I295" s="20">
        <f t="shared" si="3"/>
        <v>9</v>
      </c>
      <c r="J295" s="20">
        <f t="shared" si="3"/>
        <v>0</v>
      </c>
      <c r="K295" s="20">
        <f t="shared" si="3"/>
        <v>0</v>
      </c>
      <c r="L295" s="20">
        <f t="shared" si="3"/>
        <v>6</v>
      </c>
      <c r="M295" s="20">
        <f t="shared" si="3"/>
        <v>16</v>
      </c>
      <c r="N295" s="20">
        <f t="shared" si="3"/>
        <v>5</v>
      </c>
    </row>
    <row r="296" spans="1:14">
      <c r="A296" s="91"/>
      <c r="B296" s="92" t="s">
        <v>153</v>
      </c>
      <c r="C296" s="93"/>
      <c r="D296" s="94">
        <f t="shared" ref="D296:N296" si="4">SUM(D292:D295)</f>
        <v>8340</v>
      </c>
      <c r="E296" s="94">
        <f t="shared" si="4"/>
        <v>298</v>
      </c>
      <c r="F296" s="94">
        <f t="shared" si="4"/>
        <v>44</v>
      </c>
      <c r="G296" s="94">
        <f t="shared" si="4"/>
        <v>14</v>
      </c>
      <c r="H296" s="94">
        <f t="shared" si="4"/>
        <v>23</v>
      </c>
      <c r="I296" s="94">
        <f t="shared" si="4"/>
        <v>78</v>
      </c>
      <c r="J296" s="94">
        <f t="shared" si="4"/>
        <v>60</v>
      </c>
      <c r="K296" s="94">
        <f t="shared" si="4"/>
        <v>34</v>
      </c>
      <c r="L296" s="94">
        <f t="shared" si="4"/>
        <v>134</v>
      </c>
      <c r="M296" s="94">
        <f t="shared" si="4"/>
        <v>254</v>
      </c>
      <c r="N296" s="94">
        <f t="shared" si="4"/>
        <v>123</v>
      </c>
    </row>
    <row r="297" spans="1:14" ht="26.25">
      <c r="A297" s="91"/>
      <c r="B297" s="55" t="s">
        <v>30</v>
      </c>
      <c r="C297" s="69" t="s">
        <v>52</v>
      </c>
      <c r="D297" s="20">
        <f t="shared" ref="D297:N297" si="5">SUMIFS(D$4:D$291,$B$4:$B$291,"июль-декабрь 2021 года",$C$4:$C$291,"1-4 класс")</f>
        <v>4782</v>
      </c>
      <c r="E297" s="20">
        <f t="shared" si="5"/>
        <v>87</v>
      </c>
      <c r="F297" s="20">
        <f t="shared" si="5"/>
        <v>13</v>
      </c>
      <c r="G297" s="20">
        <f t="shared" si="5"/>
        <v>3</v>
      </c>
      <c r="H297" s="20">
        <f t="shared" si="5"/>
        <v>2</v>
      </c>
      <c r="I297" s="20">
        <f t="shared" si="5"/>
        <v>5</v>
      </c>
      <c r="J297" s="20">
        <f t="shared" si="5"/>
        <v>17</v>
      </c>
      <c r="K297" s="20">
        <f t="shared" si="5"/>
        <v>13</v>
      </c>
      <c r="L297" s="20">
        <f t="shared" si="5"/>
        <v>47</v>
      </c>
      <c r="M297" s="20">
        <f t="shared" si="5"/>
        <v>207</v>
      </c>
      <c r="N297" s="20">
        <f t="shared" si="5"/>
        <v>28</v>
      </c>
    </row>
    <row r="298" spans="1:14" ht="26.25">
      <c r="A298" s="91"/>
      <c r="B298" s="55" t="s">
        <v>30</v>
      </c>
      <c r="C298" s="69" t="s">
        <v>53</v>
      </c>
      <c r="D298" s="20">
        <f t="shared" ref="D298:N298" si="6">SUMIFS(D$4:D$291,$B$4:$B$291,"июль-декабрь 2021 года",$C$4:$C$291,"5-7 класс")</f>
        <v>3236</v>
      </c>
      <c r="E298" s="20">
        <f t="shared" si="6"/>
        <v>106</v>
      </c>
      <c r="F298" s="20">
        <f t="shared" si="6"/>
        <v>21</v>
      </c>
      <c r="G298" s="20">
        <f t="shared" si="6"/>
        <v>5</v>
      </c>
      <c r="H298" s="20">
        <f t="shared" si="6"/>
        <v>10</v>
      </c>
      <c r="I298" s="20">
        <f t="shared" si="6"/>
        <v>23</v>
      </c>
      <c r="J298" s="20">
        <f t="shared" si="6"/>
        <v>43</v>
      </c>
      <c r="K298" s="20">
        <f t="shared" si="6"/>
        <v>25</v>
      </c>
      <c r="L298" s="20">
        <f t="shared" si="6"/>
        <v>51</v>
      </c>
      <c r="M298" s="20">
        <f t="shared" si="6"/>
        <v>175</v>
      </c>
      <c r="N298" s="20">
        <f t="shared" si="6"/>
        <v>34</v>
      </c>
    </row>
    <row r="299" spans="1:14" ht="26.25">
      <c r="A299" s="91"/>
      <c r="B299" s="55" t="s">
        <v>30</v>
      </c>
      <c r="C299" s="69" t="s">
        <v>54</v>
      </c>
      <c r="D299" s="20">
        <f t="shared" ref="D299:N299" si="7">SUMIFS(D$4:D$291,$B$4:$B$291,"июль-декабрь 2021 года",$C$4:$C$291,"8-9 класс")</f>
        <v>1784</v>
      </c>
      <c r="E299" s="20">
        <f t="shared" si="7"/>
        <v>117</v>
      </c>
      <c r="F299" s="20">
        <f t="shared" si="7"/>
        <v>16</v>
      </c>
      <c r="G299" s="20">
        <f t="shared" si="7"/>
        <v>9</v>
      </c>
      <c r="H299" s="20">
        <f t="shared" si="7"/>
        <v>9</v>
      </c>
      <c r="I299" s="20">
        <f t="shared" si="7"/>
        <v>35</v>
      </c>
      <c r="J299" s="20">
        <f t="shared" si="7"/>
        <v>16</v>
      </c>
      <c r="K299" s="20">
        <f t="shared" si="7"/>
        <v>10</v>
      </c>
      <c r="L299" s="20">
        <f t="shared" si="7"/>
        <v>43</v>
      </c>
      <c r="M299" s="20">
        <f t="shared" si="7"/>
        <v>124</v>
      </c>
      <c r="N299" s="20">
        <f t="shared" si="7"/>
        <v>34</v>
      </c>
    </row>
    <row r="300" spans="1:14" ht="26.25">
      <c r="A300" s="91"/>
      <c r="B300" s="55" t="s">
        <v>30</v>
      </c>
      <c r="C300" s="70" t="s">
        <v>55</v>
      </c>
      <c r="D300" s="20">
        <f t="shared" ref="D300:N300" si="8">SUMIFS(D$4:D$291,$B$4:$B$291,"июль-декабрь 2021 года",$C$4:$C$291,"10-11 класс")</f>
        <v>641</v>
      </c>
      <c r="E300" s="20">
        <f t="shared" si="8"/>
        <v>18</v>
      </c>
      <c r="F300" s="20">
        <f t="shared" si="8"/>
        <v>9</v>
      </c>
      <c r="G300" s="20">
        <f t="shared" si="8"/>
        <v>8</v>
      </c>
      <c r="H300" s="20">
        <f t="shared" si="8"/>
        <v>8</v>
      </c>
      <c r="I300" s="20">
        <f t="shared" si="8"/>
        <v>10</v>
      </c>
      <c r="J300" s="20">
        <f t="shared" si="8"/>
        <v>4</v>
      </c>
      <c r="K300" s="20">
        <f t="shared" si="8"/>
        <v>1</v>
      </c>
      <c r="L300" s="20">
        <f t="shared" si="8"/>
        <v>8</v>
      </c>
      <c r="M300" s="20">
        <f t="shared" si="8"/>
        <v>32</v>
      </c>
      <c r="N300" s="20">
        <f t="shared" si="8"/>
        <v>3</v>
      </c>
    </row>
    <row r="301" spans="1:14">
      <c r="A301" s="20"/>
      <c r="B301" s="95" t="s">
        <v>153</v>
      </c>
      <c r="C301" s="93"/>
      <c r="D301" s="94">
        <f t="shared" ref="D301:N301" si="9">SUM(D297:D300)</f>
        <v>10443</v>
      </c>
      <c r="E301" s="94">
        <f t="shared" si="9"/>
        <v>328</v>
      </c>
      <c r="F301" s="94">
        <f t="shared" si="9"/>
        <v>59</v>
      </c>
      <c r="G301" s="94">
        <f t="shared" si="9"/>
        <v>25</v>
      </c>
      <c r="H301" s="94">
        <f t="shared" si="9"/>
        <v>29</v>
      </c>
      <c r="I301" s="94">
        <f t="shared" si="9"/>
        <v>73</v>
      </c>
      <c r="J301" s="94">
        <f t="shared" si="9"/>
        <v>80</v>
      </c>
      <c r="K301" s="94">
        <f t="shared" si="9"/>
        <v>49</v>
      </c>
      <c r="L301" s="94">
        <f t="shared" si="9"/>
        <v>149</v>
      </c>
      <c r="M301" s="94">
        <f t="shared" si="9"/>
        <v>538</v>
      </c>
      <c r="N301" s="94">
        <f t="shared" si="9"/>
        <v>99</v>
      </c>
    </row>
    <row r="302" spans="1:14">
      <c r="A302" s="20"/>
      <c r="B302" s="96" t="s">
        <v>154</v>
      </c>
      <c r="C302" s="69" t="s">
        <v>52</v>
      </c>
      <c r="D302" s="96">
        <f t="shared" ref="D302:N302" si="10">D292+D297</f>
        <v>8675</v>
      </c>
      <c r="E302" s="96">
        <f t="shared" si="10"/>
        <v>167</v>
      </c>
      <c r="F302" s="96">
        <f t="shared" si="10"/>
        <v>23</v>
      </c>
      <c r="G302" s="96">
        <f t="shared" si="10"/>
        <v>4</v>
      </c>
      <c r="H302" s="96">
        <f t="shared" si="10"/>
        <v>5</v>
      </c>
      <c r="I302" s="96">
        <f t="shared" si="10"/>
        <v>12</v>
      </c>
      <c r="J302" s="96">
        <f t="shared" si="10"/>
        <v>45</v>
      </c>
      <c r="K302" s="96">
        <f t="shared" si="10"/>
        <v>25</v>
      </c>
      <c r="L302" s="96">
        <f t="shared" si="10"/>
        <v>84</v>
      </c>
      <c r="M302" s="96">
        <f t="shared" si="10"/>
        <v>281</v>
      </c>
      <c r="N302" s="96">
        <f t="shared" si="10"/>
        <v>75</v>
      </c>
    </row>
    <row r="303" spans="1:14">
      <c r="A303" s="20"/>
      <c r="B303" s="96"/>
      <c r="C303" s="69" t="s">
        <v>53</v>
      </c>
      <c r="D303" s="96">
        <f t="shared" ref="D303:N303" si="11">D293+D298</f>
        <v>5725</v>
      </c>
      <c r="E303" s="96">
        <f t="shared" si="11"/>
        <v>207</v>
      </c>
      <c r="F303" s="96">
        <f t="shared" si="11"/>
        <v>33</v>
      </c>
      <c r="G303" s="96">
        <f t="shared" si="11"/>
        <v>8</v>
      </c>
      <c r="H303" s="96">
        <f t="shared" si="11"/>
        <v>17</v>
      </c>
      <c r="I303" s="96">
        <f t="shared" si="11"/>
        <v>53</v>
      </c>
      <c r="J303" s="96">
        <f t="shared" si="11"/>
        <v>59</v>
      </c>
      <c r="K303" s="96">
        <f t="shared" si="11"/>
        <v>31</v>
      </c>
      <c r="L303" s="96">
        <f t="shared" si="11"/>
        <v>92</v>
      </c>
      <c r="M303" s="96">
        <f t="shared" si="11"/>
        <v>256</v>
      </c>
      <c r="N303" s="96">
        <f t="shared" si="11"/>
        <v>76</v>
      </c>
    </row>
    <row r="304" spans="1:14">
      <c r="A304" s="20"/>
      <c r="B304" s="96"/>
      <c r="C304" s="69" t="s">
        <v>54</v>
      </c>
      <c r="D304" s="96">
        <f t="shared" ref="D304:N304" si="12">D294+D299</f>
        <v>3186</v>
      </c>
      <c r="E304" s="96">
        <f t="shared" si="12"/>
        <v>213</v>
      </c>
      <c r="F304" s="96">
        <f t="shared" si="12"/>
        <v>32</v>
      </c>
      <c r="G304" s="96">
        <f t="shared" si="12"/>
        <v>15</v>
      </c>
      <c r="H304" s="96">
        <f t="shared" si="12"/>
        <v>19</v>
      </c>
      <c r="I304" s="96">
        <f t="shared" si="12"/>
        <v>67</v>
      </c>
      <c r="J304" s="96">
        <f t="shared" si="12"/>
        <v>32</v>
      </c>
      <c r="K304" s="96">
        <f t="shared" si="12"/>
        <v>26</v>
      </c>
      <c r="L304" s="96">
        <f t="shared" si="12"/>
        <v>93</v>
      </c>
      <c r="M304" s="96">
        <f t="shared" si="12"/>
        <v>207</v>
      </c>
      <c r="N304" s="96">
        <f t="shared" si="12"/>
        <v>63</v>
      </c>
    </row>
    <row r="305" spans="1:14">
      <c r="A305" s="20"/>
      <c r="B305" s="96"/>
      <c r="C305" s="70" t="s">
        <v>55</v>
      </c>
      <c r="D305" s="96">
        <f t="shared" ref="D305:N305" si="13">D295+D300</f>
        <v>1197</v>
      </c>
      <c r="E305" s="96">
        <f t="shared" si="13"/>
        <v>39</v>
      </c>
      <c r="F305" s="96">
        <f t="shared" si="13"/>
        <v>15</v>
      </c>
      <c r="G305" s="96">
        <f t="shared" si="13"/>
        <v>12</v>
      </c>
      <c r="H305" s="96">
        <f t="shared" si="13"/>
        <v>11</v>
      </c>
      <c r="I305" s="96">
        <f t="shared" si="13"/>
        <v>19</v>
      </c>
      <c r="J305" s="96">
        <f t="shared" si="13"/>
        <v>4</v>
      </c>
      <c r="K305" s="96">
        <f t="shared" si="13"/>
        <v>1</v>
      </c>
      <c r="L305" s="96">
        <f t="shared" si="13"/>
        <v>14</v>
      </c>
      <c r="M305" s="96">
        <f t="shared" si="13"/>
        <v>48</v>
      </c>
      <c r="N305" s="96">
        <f t="shared" si="13"/>
        <v>8</v>
      </c>
    </row>
    <row r="306" spans="1:14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1:14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1:14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1:14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1:14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</row>
    <row r="367" spans="1:14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</row>
    <row r="368" spans="1:14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</row>
    <row r="370" spans="1:14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</row>
    <row r="371" spans="1:14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</row>
    <row r="372" spans="1:14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1:14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</row>
    <row r="375" spans="1:14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</row>
    <row r="376" spans="1:14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</row>
    <row r="377" spans="1:14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</row>
    <row r="378" spans="1:14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1:14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</row>
    <row r="380" spans="1:14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1:14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1:14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14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1:14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1:14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1:14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14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1:14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1:14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1:14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1:14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1:14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1:14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1:14" ht="15.75" customHeight="1"/>
    <row r="416" spans="1:14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M2:M3"/>
    <mergeCell ref="N2:N3"/>
    <mergeCell ref="A1:P1"/>
    <mergeCell ref="A2:A3"/>
    <mergeCell ref="B2:B3"/>
    <mergeCell ref="C2:C3"/>
    <mergeCell ref="D2:D3"/>
    <mergeCell ref="E2:E3"/>
    <mergeCell ref="F2:L2"/>
  </mergeCells>
  <pageMargins left="0.7" right="0.7" top="0.75" bottom="0.75" header="0" footer="0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>
      <pane ySplit="4" topLeftCell="A43" activePane="bottomLeft" state="frozen"/>
      <selection pane="bottomLeft" activeCell="F69" sqref="F69"/>
    </sheetView>
  </sheetViews>
  <sheetFormatPr defaultColWidth="12.625" defaultRowHeight="15" customHeight="1"/>
  <cols>
    <col min="1" max="1" width="23.5" customWidth="1"/>
    <col min="2" max="2" width="17" customWidth="1"/>
    <col min="3" max="3" width="15.75" customWidth="1"/>
    <col min="4" max="4" width="9.25" customWidth="1"/>
    <col min="5" max="6" width="7.625" customWidth="1"/>
    <col min="7" max="7" width="23.75" customWidth="1"/>
    <col min="8" max="8" width="27" customWidth="1"/>
    <col min="9" max="9" width="15" customWidth="1"/>
    <col min="10" max="10" width="14.5" customWidth="1"/>
    <col min="11" max="11" width="18.625" customWidth="1"/>
    <col min="12" max="26" width="7.625" customWidth="1"/>
  </cols>
  <sheetData>
    <row r="1" spans="1:12" ht="43.5" customHeight="1">
      <c r="A1" s="198"/>
      <c r="B1" s="166"/>
      <c r="C1" s="166"/>
      <c r="D1" s="166"/>
      <c r="E1" s="166"/>
      <c r="F1" s="166"/>
      <c r="G1" s="166"/>
      <c r="H1" s="166"/>
      <c r="I1" s="9"/>
      <c r="J1" s="9"/>
      <c r="K1" s="9"/>
    </row>
    <row r="2" spans="1:12" ht="40.5" customHeight="1">
      <c r="A2" s="259" t="s">
        <v>155</v>
      </c>
      <c r="B2" s="166"/>
      <c r="C2" s="166"/>
      <c r="D2" s="166"/>
      <c r="E2" s="166"/>
      <c r="F2" s="166"/>
      <c r="G2" s="166"/>
      <c r="H2" s="166"/>
      <c r="I2" s="27"/>
      <c r="J2" s="9"/>
      <c r="K2" s="9"/>
    </row>
    <row r="3" spans="1:12" ht="33.75" customHeight="1">
      <c r="A3" s="213" t="s">
        <v>108</v>
      </c>
      <c r="B3" s="213" t="s">
        <v>20</v>
      </c>
      <c r="C3" s="213" t="s">
        <v>64</v>
      </c>
      <c r="D3" s="207" t="s">
        <v>65</v>
      </c>
      <c r="E3" s="178"/>
      <c r="F3" s="177"/>
      <c r="G3" s="225" t="s">
        <v>156</v>
      </c>
      <c r="H3" s="225" t="s">
        <v>67</v>
      </c>
      <c r="I3" s="225" t="s">
        <v>68</v>
      </c>
      <c r="J3" s="225" t="s">
        <v>69</v>
      </c>
      <c r="K3" s="225" t="s">
        <v>70</v>
      </c>
    </row>
    <row r="4" spans="1:12" ht="69.75" customHeight="1">
      <c r="A4" s="215"/>
      <c r="B4" s="215"/>
      <c r="C4" s="215"/>
      <c r="D4" s="30" t="s">
        <v>71</v>
      </c>
      <c r="E4" s="30" t="s">
        <v>72</v>
      </c>
      <c r="F4" s="30" t="s">
        <v>73</v>
      </c>
      <c r="G4" s="215"/>
      <c r="H4" s="215"/>
      <c r="I4" s="215"/>
      <c r="J4" s="215"/>
      <c r="K4" s="215"/>
    </row>
    <row r="5" spans="1:12" ht="153">
      <c r="A5" s="97" t="s">
        <v>109</v>
      </c>
      <c r="B5" s="98" t="s">
        <v>110</v>
      </c>
      <c r="C5" s="99">
        <v>0</v>
      </c>
      <c r="D5" s="99">
        <v>0</v>
      </c>
      <c r="E5" s="99">
        <v>0</v>
      </c>
      <c r="F5" s="99">
        <v>0</v>
      </c>
      <c r="G5" s="100" t="s">
        <v>157</v>
      </c>
      <c r="H5" s="100" t="s">
        <v>158</v>
      </c>
      <c r="I5" s="101">
        <v>19</v>
      </c>
      <c r="J5" s="100" t="s">
        <v>159</v>
      </c>
      <c r="K5" s="102" t="s">
        <v>160</v>
      </c>
      <c r="L5" s="103"/>
    </row>
    <row r="6" spans="1:12" ht="76.5">
      <c r="A6" s="97" t="s">
        <v>109</v>
      </c>
      <c r="B6" s="67" t="s">
        <v>30</v>
      </c>
      <c r="C6" s="99">
        <v>0</v>
      </c>
      <c r="D6" s="33">
        <v>0</v>
      </c>
      <c r="E6" s="33">
        <v>0</v>
      </c>
      <c r="F6" s="33">
        <v>0</v>
      </c>
      <c r="G6" s="33" t="s">
        <v>161</v>
      </c>
      <c r="H6" s="33" t="s">
        <v>162</v>
      </c>
      <c r="I6" s="33">
        <v>11</v>
      </c>
      <c r="J6" s="33" t="s">
        <v>163</v>
      </c>
      <c r="K6" s="31"/>
    </row>
    <row r="7" spans="1:12" ht="253.5">
      <c r="A7" s="60" t="s">
        <v>111</v>
      </c>
      <c r="B7" s="98" t="s">
        <v>110</v>
      </c>
      <c r="C7" s="61">
        <v>3</v>
      </c>
      <c r="D7" s="61">
        <v>2</v>
      </c>
      <c r="E7" s="61">
        <v>3</v>
      </c>
      <c r="F7" s="61">
        <v>3</v>
      </c>
      <c r="G7" s="104" t="s">
        <v>164</v>
      </c>
      <c r="H7" s="61" t="s">
        <v>165</v>
      </c>
      <c r="I7" s="61">
        <v>3</v>
      </c>
      <c r="J7" s="61">
        <v>0</v>
      </c>
      <c r="K7" s="61" t="s">
        <v>166</v>
      </c>
    </row>
    <row r="8" spans="1:12" ht="409.6">
      <c r="A8" s="60" t="s">
        <v>111</v>
      </c>
      <c r="B8" s="67" t="s">
        <v>30</v>
      </c>
      <c r="C8" s="61">
        <v>3</v>
      </c>
      <c r="D8" s="61">
        <v>3</v>
      </c>
      <c r="E8" s="61">
        <v>3</v>
      </c>
      <c r="F8" s="61">
        <v>3</v>
      </c>
      <c r="G8" s="61" t="s">
        <v>164</v>
      </c>
      <c r="H8" s="61" t="s">
        <v>167</v>
      </c>
      <c r="I8" s="61">
        <v>3</v>
      </c>
      <c r="J8" s="61">
        <v>0</v>
      </c>
      <c r="K8" s="61" t="s">
        <v>166</v>
      </c>
    </row>
    <row r="9" spans="1:12" ht="30">
      <c r="A9" s="62" t="s">
        <v>112</v>
      </c>
      <c r="B9" s="98" t="s">
        <v>110</v>
      </c>
      <c r="C9" s="62"/>
      <c r="D9" s="62"/>
      <c r="E9" s="62"/>
      <c r="F9" s="62"/>
      <c r="G9" s="62"/>
      <c r="H9" s="62"/>
      <c r="I9" s="62"/>
      <c r="J9" s="62"/>
      <c r="K9" s="62"/>
    </row>
    <row r="10" spans="1:12" ht="30">
      <c r="A10" s="62" t="s">
        <v>112</v>
      </c>
      <c r="B10" s="67" t="s">
        <v>30</v>
      </c>
      <c r="C10" s="63">
        <v>2</v>
      </c>
      <c r="D10" s="63">
        <v>2</v>
      </c>
      <c r="E10" s="63">
        <v>2</v>
      </c>
      <c r="F10" s="63">
        <v>2</v>
      </c>
      <c r="G10" s="63" t="s">
        <v>168</v>
      </c>
      <c r="H10" s="63" t="s">
        <v>169</v>
      </c>
      <c r="I10" s="63">
        <v>2</v>
      </c>
      <c r="J10" s="62"/>
      <c r="K10" s="63" t="s">
        <v>170</v>
      </c>
    </row>
    <row r="11" spans="1:12" ht="77.25">
      <c r="A11" s="55" t="s">
        <v>113</v>
      </c>
      <c r="B11" s="98" t="s">
        <v>110</v>
      </c>
      <c r="C11" s="56">
        <v>2</v>
      </c>
      <c r="D11" s="56">
        <v>0</v>
      </c>
      <c r="E11" s="56">
        <v>0</v>
      </c>
      <c r="F11" s="56">
        <v>2</v>
      </c>
      <c r="G11" s="56" t="s">
        <v>171</v>
      </c>
      <c r="H11" s="56" t="s">
        <v>172</v>
      </c>
      <c r="I11" s="56">
        <v>1</v>
      </c>
      <c r="J11" s="56" t="s">
        <v>173</v>
      </c>
      <c r="K11" s="56" t="s">
        <v>174</v>
      </c>
    </row>
    <row r="12" spans="1:12" ht="77.25">
      <c r="A12" s="55" t="s">
        <v>113</v>
      </c>
      <c r="B12" s="67" t="s">
        <v>30</v>
      </c>
      <c r="C12" s="56">
        <v>1</v>
      </c>
      <c r="D12" s="56">
        <v>0</v>
      </c>
      <c r="E12" s="56">
        <v>0</v>
      </c>
      <c r="F12" s="56">
        <v>1</v>
      </c>
      <c r="G12" s="56" t="s">
        <v>171</v>
      </c>
      <c r="H12" s="56" t="s">
        <v>172</v>
      </c>
      <c r="I12" s="56">
        <v>1</v>
      </c>
      <c r="J12" s="56"/>
      <c r="K12" s="56" t="s">
        <v>174</v>
      </c>
    </row>
    <row r="13" spans="1:12" ht="64.5">
      <c r="A13" s="60" t="s">
        <v>114</v>
      </c>
      <c r="B13" s="98" t="s">
        <v>110</v>
      </c>
      <c r="C13" s="61">
        <v>0</v>
      </c>
      <c r="D13" s="61">
        <v>0</v>
      </c>
      <c r="E13" s="61">
        <v>0</v>
      </c>
      <c r="F13" s="61">
        <v>0</v>
      </c>
      <c r="G13" s="61" t="s">
        <v>175</v>
      </c>
      <c r="H13" s="61" t="s">
        <v>176</v>
      </c>
      <c r="I13" s="61">
        <v>0</v>
      </c>
      <c r="J13" s="61">
        <v>0</v>
      </c>
      <c r="K13" s="61" t="s">
        <v>177</v>
      </c>
    </row>
    <row r="14" spans="1:12" ht="64.5">
      <c r="A14" s="60" t="s">
        <v>114</v>
      </c>
      <c r="B14" s="67" t="s">
        <v>30</v>
      </c>
      <c r="C14" s="61">
        <v>0</v>
      </c>
      <c r="D14" s="61">
        <v>0</v>
      </c>
      <c r="E14" s="61">
        <v>0</v>
      </c>
      <c r="F14" s="61">
        <v>0</v>
      </c>
      <c r="G14" s="61" t="s">
        <v>178</v>
      </c>
      <c r="H14" s="61" t="s">
        <v>179</v>
      </c>
      <c r="I14" s="61">
        <v>0</v>
      </c>
      <c r="J14" s="61">
        <v>0</v>
      </c>
      <c r="K14" s="61" t="s">
        <v>177</v>
      </c>
    </row>
    <row r="15" spans="1:12" ht="30">
      <c r="A15" s="62" t="s">
        <v>115</v>
      </c>
      <c r="B15" s="98" t="s">
        <v>110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2" ht="128.25">
      <c r="A16" s="62" t="s">
        <v>115</v>
      </c>
      <c r="B16" s="67" t="s">
        <v>30</v>
      </c>
      <c r="C16" s="63">
        <v>2</v>
      </c>
      <c r="D16" s="63">
        <v>1</v>
      </c>
      <c r="E16" s="63">
        <v>1</v>
      </c>
      <c r="F16" s="63">
        <v>2</v>
      </c>
      <c r="G16" s="63" t="s">
        <v>180</v>
      </c>
      <c r="H16" s="63" t="s">
        <v>181</v>
      </c>
      <c r="I16" s="63">
        <v>1</v>
      </c>
      <c r="J16" s="63">
        <v>0</v>
      </c>
      <c r="K16" s="63">
        <v>0</v>
      </c>
    </row>
    <row r="17" spans="1:11" ht="128.25">
      <c r="A17" s="55" t="s">
        <v>116</v>
      </c>
      <c r="B17" s="98" t="s">
        <v>110</v>
      </c>
      <c r="C17" s="56">
        <v>4</v>
      </c>
      <c r="D17" s="56">
        <v>0</v>
      </c>
      <c r="E17" s="56">
        <v>0</v>
      </c>
      <c r="F17" s="56">
        <v>4</v>
      </c>
      <c r="G17" s="56" t="s">
        <v>180</v>
      </c>
      <c r="H17" s="56" t="s">
        <v>182</v>
      </c>
      <c r="I17" s="56">
        <v>4</v>
      </c>
      <c r="J17" s="55"/>
      <c r="K17" s="55"/>
    </row>
    <row r="18" spans="1:11" ht="128.25">
      <c r="A18" s="55" t="s">
        <v>116</v>
      </c>
      <c r="B18" s="67" t="s">
        <v>30</v>
      </c>
      <c r="C18" s="56">
        <v>2</v>
      </c>
      <c r="D18" s="56">
        <v>0</v>
      </c>
      <c r="E18" s="56">
        <v>0</v>
      </c>
      <c r="F18" s="56">
        <v>2</v>
      </c>
      <c r="G18" s="56" t="s">
        <v>180</v>
      </c>
      <c r="H18" s="56" t="s">
        <v>182</v>
      </c>
      <c r="I18" s="56">
        <v>2</v>
      </c>
      <c r="J18" s="55"/>
      <c r="K18" s="55"/>
    </row>
    <row r="19" spans="1:11" ht="115.5">
      <c r="A19" s="60" t="s">
        <v>117</v>
      </c>
      <c r="B19" s="98" t="s">
        <v>110</v>
      </c>
      <c r="C19" s="61">
        <v>10</v>
      </c>
      <c r="D19" s="61">
        <v>1</v>
      </c>
      <c r="E19" s="61">
        <v>0</v>
      </c>
      <c r="F19" s="61">
        <v>0</v>
      </c>
      <c r="G19" s="61" t="s">
        <v>183</v>
      </c>
      <c r="H19" s="61" t="s">
        <v>184</v>
      </c>
      <c r="I19" s="61">
        <v>10</v>
      </c>
      <c r="J19" s="61">
        <v>0</v>
      </c>
      <c r="K19" s="61" t="s">
        <v>185</v>
      </c>
    </row>
    <row r="20" spans="1:11" ht="115.5">
      <c r="A20" s="60" t="s">
        <v>117</v>
      </c>
      <c r="B20" s="67" t="s">
        <v>30</v>
      </c>
      <c r="C20" s="61">
        <v>10</v>
      </c>
      <c r="D20" s="61">
        <v>1</v>
      </c>
      <c r="E20" s="61">
        <v>0</v>
      </c>
      <c r="F20" s="61">
        <v>0</v>
      </c>
      <c r="G20" s="61" t="s">
        <v>186</v>
      </c>
      <c r="H20" s="61" t="s">
        <v>184</v>
      </c>
      <c r="I20" s="61">
        <v>10</v>
      </c>
      <c r="J20" s="61">
        <v>0</v>
      </c>
      <c r="K20" s="61" t="s">
        <v>185</v>
      </c>
    </row>
    <row r="21" spans="1:11" ht="30">
      <c r="A21" s="62" t="s">
        <v>118</v>
      </c>
      <c r="B21" s="98" t="s">
        <v>110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2"/>
    </row>
    <row r="22" spans="1:11" ht="30">
      <c r="A22" s="62" t="s">
        <v>118</v>
      </c>
      <c r="B22" s="67" t="s">
        <v>30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</row>
    <row r="23" spans="1:11" ht="30">
      <c r="A23" s="55" t="s">
        <v>119</v>
      </c>
      <c r="B23" s="98" t="s">
        <v>110</v>
      </c>
      <c r="C23" s="56">
        <v>0</v>
      </c>
      <c r="D23" s="56">
        <v>0</v>
      </c>
      <c r="E23" s="56">
        <v>0</v>
      </c>
      <c r="F23" s="56">
        <v>0</v>
      </c>
      <c r="G23" s="56" t="s">
        <v>187</v>
      </c>
      <c r="H23" s="56" t="s">
        <v>188</v>
      </c>
      <c r="I23" s="55"/>
      <c r="J23" s="55"/>
      <c r="K23" s="55"/>
    </row>
    <row r="24" spans="1:11" ht="30">
      <c r="A24" s="55" t="s">
        <v>119</v>
      </c>
      <c r="B24" s="67" t="s">
        <v>30</v>
      </c>
      <c r="C24" s="56">
        <v>0</v>
      </c>
      <c r="D24" s="56">
        <v>0</v>
      </c>
      <c r="E24" s="56">
        <v>0</v>
      </c>
      <c r="F24" s="56">
        <v>0</v>
      </c>
      <c r="G24" s="56" t="s">
        <v>187</v>
      </c>
      <c r="H24" s="56" t="s">
        <v>188</v>
      </c>
      <c r="I24" s="55"/>
      <c r="J24" s="55"/>
      <c r="K24" s="55"/>
    </row>
    <row r="25" spans="1:11" ht="39">
      <c r="A25" s="60" t="s">
        <v>120</v>
      </c>
      <c r="B25" s="98" t="s">
        <v>110</v>
      </c>
      <c r="C25" s="61">
        <v>4</v>
      </c>
      <c r="D25" s="61">
        <v>2</v>
      </c>
      <c r="E25" s="61">
        <v>4</v>
      </c>
      <c r="F25" s="61">
        <v>4</v>
      </c>
      <c r="G25" s="61" t="s">
        <v>189</v>
      </c>
      <c r="H25" s="61" t="s">
        <v>190</v>
      </c>
      <c r="I25" s="61">
        <v>4</v>
      </c>
      <c r="J25" s="61">
        <v>0</v>
      </c>
      <c r="K25" s="61" t="s">
        <v>185</v>
      </c>
    </row>
    <row r="26" spans="1:11" ht="128.25">
      <c r="A26" s="60" t="s">
        <v>120</v>
      </c>
      <c r="B26" s="67" t="s">
        <v>30</v>
      </c>
      <c r="C26" s="61">
        <v>3</v>
      </c>
      <c r="D26" s="61">
        <v>2</v>
      </c>
      <c r="E26" s="61">
        <v>3</v>
      </c>
      <c r="F26" s="61">
        <v>3</v>
      </c>
      <c r="G26" s="61" t="s">
        <v>180</v>
      </c>
      <c r="H26" s="61" t="s">
        <v>190</v>
      </c>
      <c r="I26" s="61">
        <v>2</v>
      </c>
      <c r="J26" s="61" t="s">
        <v>191</v>
      </c>
      <c r="K26" s="61" t="s">
        <v>185</v>
      </c>
    </row>
    <row r="27" spans="1:11" ht="90">
      <c r="A27" s="62" t="s">
        <v>121</v>
      </c>
      <c r="B27" s="98" t="s">
        <v>110</v>
      </c>
      <c r="C27" s="63">
        <v>2</v>
      </c>
      <c r="D27" s="63">
        <v>0</v>
      </c>
      <c r="E27" s="63">
        <v>1</v>
      </c>
      <c r="F27" s="63">
        <v>2</v>
      </c>
      <c r="G27" s="63" t="s">
        <v>192</v>
      </c>
      <c r="H27" s="63" t="s">
        <v>193</v>
      </c>
      <c r="I27" s="63">
        <v>2</v>
      </c>
      <c r="J27" s="63">
        <v>0</v>
      </c>
      <c r="K27" s="62"/>
    </row>
    <row r="28" spans="1:11" ht="90">
      <c r="A28" s="62" t="s">
        <v>121</v>
      </c>
      <c r="B28" s="67" t="s">
        <v>30</v>
      </c>
      <c r="C28" s="63">
        <v>2</v>
      </c>
      <c r="D28" s="63">
        <v>1</v>
      </c>
      <c r="E28" s="63">
        <v>1</v>
      </c>
      <c r="F28" s="63">
        <v>2</v>
      </c>
      <c r="G28" s="63" t="s">
        <v>192</v>
      </c>
      <c r="H28" s="63" t="s">
        <v>194</v>
      </c>
      <c r="I28" s="63">
        <v>2</v>
      </c>
      <c r="J28" s="63">
        <v>0</v>
      </c>
      <c r="K28" s="62"/>
    </row>
    <row r="29" spans="1:11" ht="30">
      <c r="A29" s="55" t="s">
        <v>122</v>
      </c>
      <c r="B29" s="98" t="s">
        <v>110</v>
      </c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30">
      <c r="A30" s="55" t="s">
        <v>122</v>
      </c>
      <c r="B30" s="67" t="s">
        <v>30</v>
      </c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90">
      <c r="A31" s="60" t="s">
        <v>123</v>
      </c>
      <c r="B31" s="98" t="s">
        <v>110</v>
      </c>
      <c r="C31" s="60"/>
      <c r="D31" s="60"/>
      <c r="E31" s="60"/>
      <c r="F31" s="60"/>
      <c r="G31" s="61" t="s">
        <v>195</v>
      </c>
      <c r="H31" s="61" t="s">
        <v>196</v>
      </c>
      <c r="I31" s="61">
        <v>1</v>
      </c>
      <c r="J31" s="60"/>
      <c r="K31" s="60"/>
    </row>
    <row r="32" spans="1:11" ht="90">
      <c r="A32" s="60" t="s">
        <v>123</v>
      </c>
      <c r="B32" s="67" t="s">
        <v>30</v>
      </c>
      <c r="C32" s="60"/>
      <c r="D32" s="60"/>
      <c r="E32" s="60"/>
      <c r="F32" s="60"/>
      <c r="G32" s="61" t="s">
        <v>195</v>
      </c>
      <c r="H32" s="61" t="s">
        <v>196</v>
      </c>
      <c r="I32" s="61">
        <v>1</v>
      </c>
      <c r="J32" s="60"/>
      <c r="K32" s="60"/>
    </row>
    <row r="33" spans="1:11" ht="30">
      <c r="A33" s="62" t="s">
        <v>124</v>
      </c>
      <c r="B33" s="98" t="s">
        <v>110</v>
      </c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30">
      <c r="A34" s="62" t="s">
        <v>124</v>
      </c>
      <c r="B34" s="67" t="s">
        <v>30</v>
      </c>
      <c r="C34" s="62"/>
      <c r="D34" s="62"/>
      <c r="E34" s="62"/>
      <c r="F34" s="62"/>
      <c r="G34" s="62"/>
      <c r="H34" s="62"/>
      <c r="I34" s="62"/>
      <c r="J34" s="62"/>
      <c r="K34" s="62"/>
    </row>
    <row r="35" spans="1:11" ht="90">
      <c r="A35" s="55" t="s">
        <v>125</v>
      </c>
      <c r="B35" s="98" t="s">
        <v>110</v>
      </c>
      <c r="C35" s="56">
        <v>2</v>
      </c>
      <c r="D35" s="56">
        <v>0</v>
      </c>
      <c r="E35" s="56">
        <v>1</v>
      </c>
      <c r="F35" s="56">
        <v>2</v>
      </c>
      <c r="G35" s="56" t="s">
        <v>192</v>
      </c>
      <c r="H35" s="56" t="s">
        <v>197</v>
      </c>
      <c r="I35" s="56">
        <v>2</v>
      </c>
      <c r="J35" s="56" t="s">
        <v>198</v>
      </c>
      <c r="K35" s="55"/>
    </row>
    <row r="36" spans="1:11" ht="115.5">
      <c r="A36" s="55" t="s">
        <v>125</v>
      </c>
      <c r="B36" s="67" t="s">
        <v>30</v>
      </c>
      <c r="C36" s="56">
        <v>2</v>
      </c>
      <c r="D36" s="56">
        <v>0</v>
      </c>
      <c r="E36" s="56">
        <v>1</v>
      </c>
      <c r="F36" s="56">
        <v>2</v>
      </c>
      <c r="G36" s="56" t="s">
        <v>192</v>
      </c>
      <c r="H36" s="56" t="s">
        <v>197</v>
      </c>
      <c r="I36" s="56">
        <v>1</v>
      </c>
      <c r="J36" s="56" t="s">
        <v>199</v>
      </c>
      <c r="K36" s="56" t="s">
        <v>200</v>
      </c>
    </row>
    <row r="37" spans="1:11" ht="90">
      <c r="A37" s="60" t="s">
        <v>126</v>
      </c>
      <c r="B37" s="98" t="s">
        <v>110</v>
      </c>
      <c r="C37" s="61">
        <v>0</v>
      </c>
      <c r="D37" s="61">
        <v>0</v>
      </c>
      <c r="E37" s="61">
        <v>0</v>
      </c>
      <c r="F37" s="61">
        <v>0</v>
      </c>
      <c r="G37" s="61" t="s">
        <v>201</v>
      </c>
      <c r="H37" s="61" t="s">
        <v>202</v>
      </c>
      <c r="I37" s="61">
        <v>0</v>
      </c>
      <c r="J37" s="61">
        <v>0</v>
      </c>
      <c r="K37" s="61">
        <v>0</v>
      </c>
    </row>
    <row r="38" spans="1:11" ht="90">
      <c r="A38" s="60" t="s">
        <v>126</v>
      </c>
      <c r="B38" s="67" t="s">
        <v>30</v>
      </c>
      <c r="C38" s="61">
        <v>0</v>
      </c>
      <c r="D38" s="61">
        <v>0</v>
      </c>
      <c r="E38" s="61">
        <v>0</v>
      </c>
      <c r="F38" s="61">
        <v>0</v>
      </c>
      <c r="G38" s="61" t="s">
        <v>201</v>
      </c>
      <c r="H38" s="61" t="s">
        <v>202</v>
      </c>
      <c r="I38" s="61">
        <v>0</v>
      </c>
      <c r="J38" s="61">
        <v>0</v>
      </c>
      <c r="K38" s="61">
        <v>0</v>
      </c>
    </row>
    <row r="39" spans="1:11" ht="30">
      <c r="A39" s="62" t="s">
        <v>127</v>
      </c>
      <c r="B39" s="98" t="s">
        <v>110</v>
      </c>
      <c r="C39" s="63">
        <v>3</v>
      </c>
      <c r="D39" s="63">
        <v>0</v>
      </c>
      <c r="E39" s="63">
        <v>0</v>
      </c>
      <c r="F39" s="63">
        <v>3</v>
      </c>
      <c r="G39" s="258" t="s">
        <v>203</v>
      </c>
      <c r="H39" s="204"/>
      <c r="I39" s="63">
        <v>3</v>
      </c>
      <c r="J39" s="62"/>
      <c r="K39" s="62"/>
    </row>
    <row r="40" spans="1:11" ht="192">
      <c r="A40" s="62" t="s">
        <v>127</v>
      </c>
      <c r="B40" s="67" t="s">
        <v>30</v>
      </c>
      <c r="C40" s="63">
        <v>1</v>
      </c>
      <c r="D40" s="63">
        <v>0</v>
      </c>
      <c r="E40" s="63">
        <v>0</v>
      </c>
      <c r="F40" s="63">
        <v>1</v>
      </c>
      <c r="G40" s="63" t="s">
        <v>203</v>
      </c>
      <c r="H40" s="63" t="s">
        <v>204</v>
      </c>
      <c r="I40" s="63">
        <v>1</v>
      </c>
      <c r="J40" s="62"/>
      <c r="K40" s="62"/>
    </row>
    <row r="41" spans="1:11" ht="30">
      <c r="A41" s="55" t="s">
        <v>128</v>
      </c>
      <c r="B41" s="98" t="s">
        <v>110</v>
      </c>
      <c r="C41" s="55"/>
      <c r="D41" s="55"/>
      <c r="E41" s="55"/>
      <c r="F41" s="55"/>
      <c r="G41" s="55"/>
      <c r="H41" s="55"/>
      <c r="I41" s="55"/>
      <c r="J41" s="55"/>
      <c r="K41" s="55"/>
    </row>
    <row r="42" spans="1:11" ht="30">
      <c r="A42" s="55" t="s">
        <v>128</v>
      </c>
      <c r="B42" s="67" t="s">
        <v>30</v>
      </c>
      <c r="C42" s="55"/>
      <c r="D42" s="55"/>
      <c r="E42" s="55"/>
      <c r="F42" s="55"/>
      <c r="G42" s="55"/>
      <c r="H42" s="55"/>
      <c r="I42" s="55"/>
      <c r="J42" s="55"/>
      <c r="K42" s="55"/>
    </row>
    <row r="43" spans="1:11" ht="39">
      <c r="A43" s="60" t="s">
        <v>129</v>
      </c>
      <c r="B43" s="98" t="s">
        <v>110</v>
      </c>
      <c r="C43" s="61">
        <v>2</v>
      </c>
      <c r="D43" s="61">
        <v>0</v>
      </c>
      <c r="E43" s="61">
        <v>2</v>
      </c>
      <c r="F43" s="61">
        <v>2</v>
      </c>
      <c r="G43" s="61" t="s">
        <v>189</v>
      </c>
      <c r="H43" s="61" t="s">
        <v>205</v>
      </c>
      <c r="I43" s="61">
        <v>1</v>
      </c>
      <c r="J43" s="61" t="s">
        <v>191</v>
      </c>
      <c r="K43" s="61" t="s">
        <v>185</v>
      </c>
    </row>
    <row r="44" spans="1:11" ht="39">
      <c r="A44" s="60" t="s">
        <v>129</v>
      </c>
      <c r="B44" s="67" t="s">
        <v>30</v>
      </c>
      <c r="C44" s="61">
        <v>2</v>
      </c>
      <c r="D44" s="61">
        <v>0</v>
      </c>
      <c r="E44" s="61">
        <v>2</v>
      </c>
      <c r="F44" s="61">
        <v>2</v>
      </c>
      <c r="G44" s="61" t="s">
        <v>206</v>
      </c>
      <c r="H44" s="61" t="s">
        <v>205</v>
      </c>
      <c r="I44" s="61">
        <v>1</v>
      </c>
      <c r="J44" s="61" t="s">
        <v>191</v>
      </c>
      <c r="K44" s="61" t="s">
        <v>185</v>
      </c>
    </row>
    <row r="45" spans="1:11" ht="30">
      <c r="A45" s="62" t="s">
        <v>130</v>
      </c>
      <c r="B45" s="98" t="s">
        <v>110</v>
      </c>
      <c r="C45" s="63">
        <v>2</v>
      </c>
      <c r="D45" s="63">
        <v>1</v>
      </c>
      <c r="E45" s="63">
        <v>0</v>
      </c>
      <c r="F45" s="63">
        <v>1</v>
      </c>
      <c r="G45" s="63" t="s">
        <v>189</v>
      </c>
      <c r="H45" s="63" t="s">
        <v>207</v>
      </c>
      <c r="I45" s="63">
        <v>2</v>
      </c>
      <c r="J45" s="63" t="s">
        <v>200</v>
      </c>
      <c r="K45" s="63" t="s">
        <v>208</v>
      </c>
    </row>
    <row r="46" spans="1:11" ht="30">
      <c r="A46" s="62" t="s">
        <v>130</v>
      </c>
      <c r="B46" s="67" t="s">
        <v>30</v>
      </c>
      <c r="C46" s="63">
        <v>2</v>
      </c>
      <c r="D46" s="63">
        <v>1</v>
      </c>
      <c r="E46" s="63">
        <v>0</v>
      </c>
      <c r="F46" s="63">
        <v>1</v>
      </c>
      <c r="G46" s="63" t="s">
        <v>189</v>
      </c>
      <c r="H46" s="63" t="s">
        <v>209</v>
      </c>
      <c r="I46" s="63">
        <v>2</v>
      </c>
      <c r="J46" s="63" t="s">
        <v>200</v>
      </c>
      <c r="K46" s="63" t="s">
        <v>208</v>
      </c>
    </row>
    <row r="47" spans="1:11" ht="39">
      <c r="A47" s="55" t="s">
        <v>131</v>
      </c>
      <c r="B47" s="98" t="s">
        <v>110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105" t="s">
        <v>210</v>
      </c>
      <c r="I47" s="56">
        <v>0</v>
      </c>
      <c r="J47" s="56">
        <v>0</v>
      </c>
      <c r="K47" s="56">
        <v>0</v>
      </c>
    </row>
    <row r="48" spans="1:11" ht="43.5">
      <c r="A48" s="55" t="s">
        <v>131</v>
      </c>
      <c r="B48" s="67" t="s">
        <v>30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106" t="s">
        <v>211</v>
      </c>
      <c r="I48" s="56">
        <v>0</v>
      </c>
      <c r="J48" s="56">
        <v>0</v>
      </c>
      <c r="K48" s="56">
        <v>0</v>
      </c>
    </row>
    <row r="49" spans="1:11" ht="30">
      <c r="A49" s="60" t="s">
        <v>132</v>
      </c>
      <c r="B49" s="98" t="s">
        <v>110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</row>
    <row r="50" spans="1:11" ht="30">
      <c r="A50" s="60" t="s">
        <v>132</v>
      </c>
      <c r="B50" s="67" t="s">
        <v>30</v>
      </c>
      <c r="C50" s="61">
        <v>1</v>
      </c>
      <c r="D50" s="61">
        <v>0</v>
      </c>
      <c r="E50" s="61">
        <v>0</v>
      </c>
      <c r="F50" s="61">
        <v>1</v>
      </c>
      <c r="G50" s="61" t="s">
        <v>212</v>
      </c>
      <c r="H50" s="61" t="s">
        <v>213</v>
      </c>
      <c r="I50" s="61">
        <v>1</v>
      </c>
      <c r="J50" s="61">
        <v>0</v>
      </c>
      <c r="K50" s="61">
        <v>0</v>
      </c>
    </row>
    <row r="51" spans="1:11" ht="64.5">
      <c r="A51" s="62" t="s">
        <v>133</v>
      </c>
      <c r="B51" s="98" t="s">
        <v>110</v>
      </c>
      <c r="C51" s="63">
        <v>1</v>
      </c>
      <c r="D51" s="63">
        <v>1</v>
      </c>
      <c r="E51" s="63">
        <v>0</v>
      </c>
      <c r="F51" s="63">
        <v>1</v>
      </c>
      <c r="G51" s="63" t="s">
        <v>214</v>
      </c>
      <c r="H51" s="63" t="s">
        <v>215</v>
      </c>
      <c r="I51" s="63">
        <v>1</v>
      </c>
      <c r="J51" s="63">
        <v>0</v>
      </c>
      <c r="K51" s="63" t="s">
        <v>216</v>
      </c>
    </row>
    <row r="52" spans="1:11" ht="153.75">
      <c r="A52" s="62" t="s">
        <v>133</v>
      </c>
      <c r="B52" s="67" t="s">
        <v>30</v>
      </c>
      <c r="C52" s="63">
        <v>1</v>
      </c>
      <c r="D52" s="63">
        <v>1</v>
      </c>
      <c r="E52" s="63">
        <v>0</v>
      </c>
      <c r="F52" s="63">
        <v>1</v>
      </c>
      <c r="G52" s="63" t="s">
        <v>217</v>
      </c>
      <c r="H52" s="63" t="s">
        <v>218</v>
      </c>
      <c r="I52" s="63">
        <v>1</v>
      </c>
      <c r="J52" s="63">
        <v>0</v>
      </c>
      <c r="K52" s="63" t="s">
        <v>216</v>
      </c>
    </row>
    <row r="53" spans="1:11" ht="30">
      <c r="A53" s="55" t="s">
        <v>134</v>
      </c>
      <c r="B53" s="98" t="s">
        <v>110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</row>
    <row r="54" spans="1:11" ht="30">
      <c r="A54" s="55" t="s">
        <v>134</v>
      </c>
      <c r="B54" s="67" t="s">
        <v>30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</row>
    <row r="55" spans="1:11" ht="128.25">
      <c r="A55" s="60" t="s">
        <v>135</v>
      </c>
      <c r="B55" s="98" t="s">
        <v>110</v>
      </c>
      <c r="C55" s="61">
        <v>0</v>
      </c>
      <c r="D55" s="61">
        <v>0</v>
      </c>
      <c r="E55" s="61">
        <v>0</v>
      </c>
      <c r="F55" s="61">
        <v>0</v>
      </c>
      <c r="G55" s="56" t="s">
        <v>180</v>
      </c>
      <c r="H55" s="61">
        <v>0</v>
      </c>
      <c r="I55" s="61">
        <v>0</v>
      </c>
      <c r="J55" s="61">
        <v>0</v>
      </c>
      <c r="K55" s="61">
        <v>0</v>
      </c>
    </row>
    <row r="56" spans="1:11" ht="128.25">
      <c r="A56" s="60" t="s">
        <v>135</v>
      </c>
      <c r="B56" s="67" t="s">
        <v>30</v>
      </c>
      <c r="C56" s="61">
        <v>0</v>
      </c>
      <c r="D56" s="61">
        <v>0</v>
      </c>
      <c r="E56" s="61">
        <v>0</v>
      </c>
      <c r="F56" s="61">
        <v>0</v>
      </c>
      <c r="G56" s="56" t="s">
        <v>180</v>
      </c>
      <c r="H56" s="61">
        <v>0</v>
      </c>
      <c r="I56" s="61">
        <v>0</v>
      </c>
      <c r="J56" s="61">
        <v>0</v>
      </c>
      <c r="K56" s="61">
        <v>0</v>
      </c>
    </row>
    <row r="57" spans="1:11" ht="30">
      <c r="A57" s="62" t="s">
        <v>136</v>
      </c>
      <c r="B57" s="98" t="s">
        <v>110</v>
      </c>
      <c r="C57" s="63"/>
      <c r="D57" s="63"/>
      <c r="E57" s="63"/>
      <c r="F57" s="63"/>
      <c r="G57" s="62"/>
      <c r="H57" s="62"/>
      <c r="I57" s="62"/>
      <c r="J57" s="62"/>
      <c r="K57" s="62"/>
    </row>
    <row r="58" spans="1:11" ht="30">
      <c r="A58" s="62" t="s">
        <v>136</v>
      </c>
      <c r="B58" s="67" t="s">
        <v>30</v>
      </c>
      <c r="C58" s="63"/>
      <c r="D58" s="63"/>
      <c r="E58" s="63"/>
      <c r="F58" s="63"/>
      <c r="G58" s="62"/>
      <c r="H58" s="62"/>
      <c r="I58" s="62"/>
      <c r="J58" s="62"/>
      <c r="K58" s="62"/>
    </row>
    <row r="59" spans="1:11" ht="128.25">
      <c r="A59" s="55" t="s">
        <v>137</v>
      </c>
      <c r="B59" s="98" t="s">
        <v>110</v>
      </c>
      <c r="C59" s="56">
        <v>0</v>
      </c>
      <c r="D59" s="56">
        <v>0</v>
      </c>
      <c r="E59" s="56">
        <v>0</v>
      </c>
      <c r="F59" s="56">
        <v>0</v>
      </c>
      <c r="G59" s="56" t="s">
        <v>180</v>
      </c>
      <c r="H59" s="56" t="s">
        <v>219</v>
      </c>
      <c r="I59" s="56">
        <v>3</v>
      </c>
      <c r="J59" s="56">
        <v>0</v>
      </c>
      <c r="K59" s="105" t="s">
        <v>220</v>
      </c>
    </row>
    <row r="60" spans="1:11" ht="128.25">
      <c r="A60" s="55" t="s">
        <v>137</v>
      </c>
      <c r="B60" s="67" t="s">
        <v>30</v>
      </c>
      <c r="C60" s="56">
        <v>2</v>
      </c>
      <c r="D60" s="56">
        <v>0</v>
      </c>
      <c r="E60" s="56">
        <v>0</v>
      </c>
      <c r="F60" s="56">
        <v>2</v>
      </c>
      <c r="G60" s="56" t="s">
        <v>180</v>
      </c>
      <c r="H60" s="56" t="s">
        <v>219</v>
      </c>
      <c r="I60" s="56">
        <v>2</v>
      </c>
      <c r="J60" s="56">
        <v>0</v>
      </c>
      <c r="K60" s="105" t="s">
        <v>220</v>
      </c>
    </row>
    <row r="61" spans="1:11" ht="30">
      <c r="A61" s="60" t="s">
        <v>138</v>
      </c>
      <c r="B61" s="98" t="s">
        <v>110</v>
      </c>
      <c r="C61" s="60"/>
      <c r="D61" s="60"/>
      <c r="E61" s="60"/>
      <c r="F61" s="60"/>
      <c r="G61" s="60"/>
      <c r="H61" s="60"/>
      <c r="I61" s="60"/>
      <c r="J61" s="60"/>
      <c r="K61" s="60"/>
    </row>
    <row r="62" spans="1:11" ht="51.75">
      <c r="A62" s="60" t="s">
        <v>138</v>
      </c>
      <c r="B62" s="67" t="s">
        <v>30</v>
      </c>
      <c r="C62" s="61">
        <v>2</v>
      </c>
      <c r="D62" s="61">
        <v>1</v>
      </c>
      <c r="E62" s="61">
        <v>1</v>
      </c>
      <c r="F62" s="61">
        <v>2</v>
      </c>
      <c r="G62" s="61" t="s">
        <v>221</v>
      </c>
      <c r="H62" s="61" t="s">
        <v>222</v>
      </c>
      <c r="I62" s="61">
        <v>1</v>
      </c>
      <c r="J62" s="61">
        <v>0</v>
      </c>
      <c r="K62" s="61">
        <v>0</v>
      </c>
    </row>
    <row r="63" spans="1:11" ht="51.75">
      <c r="A63" s="62" t="s">
        <v>139</v>
      </c>
      <c r="B63" s="98" t="s">
        <v>110</v>
      </c>
      <c r="C63" s="63">
        <v>0</v>
      </c>
      <c r="D63" s="63">
        <v>0</v>
      </c>
      <c r="E63" s="63">
        <v>0</v>
      </c>
      <c r="F63" s="63">
        <v>5</v>
      </c>
      <c r="G63" s="63" t="s">
        <v>223</v>
      </c>
      <c r="H63" s="63" t="s">
        <v>224</v>
      </c>
      <c r="I63" s="63">
        <v>5</v>
      </c>
      <c r="J63" s="63">
        <v>0</v>
      </c>
      <c r="K63" s="63">
        <v>0</v>
      </c>
    </row>
    <row r="64" spans="1:11" ht="51.75">
      <c r="A64" s="62" t="s">
        <v>139</v>
      </c>
      <c r="B64" s="67" t="s">
        <v>30</v>
      </c>
      <c r="C64" s="63">
        <v>2</v>
      </c>
      <c r="D64" s="63">
        <v>0</v>
      </c>
      <c r="E64" s="63">
        <v>0</v>
      </c>
      <c r="F64" s="63">
        <v>2</v>
      </c>
      <c r="G64" s="63" t="s">
        <v>223</v>
      </c>
      <c r="H64" s="63" t="s">
        <v>225</v>
      </c>
      <c r="I64" s="63">
        <v>2</v>
      </c>
      <c r="J64" s="63">
        <v>0</v>
      </c>
      <c r="K64" s="63">
        <v>0</v>
      </c>
    </row>
    <row r="65" spans="1:11" ht="51.75">
      <c r="A65" s="55" t="s">
        <v>140</v>
      </c>
      <c r="B65" s="98" t="s">
        <v>110</v>
      </c>
      <c r="C65" s="56">
        <v>0</v>
      </c>
      <c r="D65" s="56">
        <v>0</v>
      </c>
      <c r="E65" s="56">
        <v>0</v>
      </c>
      <c r="F65" s="56">
        <v>0</v>
      </c>
      <c r="G65" s="56" t="s">
        <v>226</v>
      </c>
      <c r="H65" s="56" t="s">
        <v>169</v>
      </c>
      <c r="I65" s="56">
        <v>0</v>
      </c>
      <c r="J65" s="56" t="s">
        <v>200</v>
      </c>
      <c r="K65" s="56" t="s">
        <v>200</v>
      </c>
    </row>
    <row r="66" spans="1:11" ht="51.75">
      <c r="A66" s="55" t="s">
        <v>140</v>
      </c>
      <c r="B66" s="67" t="s">
        <v>30</v>
      </c>
      <c r="C66" s="56">
        <v>0</v>
      </c>
      <c r="D66" s="56">
        <v>0</v>
      </c>
      <c r="E66" s="56">
        <v>0</v>
      </c>
      <c r="F66" s="56">
        <v>0</v>
      </c>
      <c r="G66" s="56" t="s">
        <v>226</v>
      </c>
      <c r="H66" s="56" t="s">
        <v>169</v>
      </c>
      <c r="I66" s="56">
        <v>0</v>
      </c>
      <c r="J66" s="56" t="s">
        <v>200</v>
      </c>
      <c r="K66" s="56" t="s">
        <v>200</v>
      </c>
    </row>
    <row r="67" spans="1:11" ht="30">
      <c r="A67" s="60" t="s">
        <v>141</v>
      </c>
      <c r="B67" s="98" t="s">
        <v>110</v>
      </c>
      <c r="C67" s="60"/>
      <c r="D67" s="60"/>
      <c r="E67" s="60"/>
      <c r="F67" s="60"/>
      <c r="G67" s="60"/>
      <c r="H67" s="60"/>
      <c r="I67" s="60"/>
      <c r="J67" s="60"/>
      <c r="K67" s="60"/>
    </row>
    <row r="68" spans="1:11" ht="102.75">
      <c r="A68" s="60" t="s">
        <v>141</v>
      </c>
      <c r="B68" s="67" t="s">
        <v>30</v>
      </c>
      <c r="C68" s="61">
        <v>22</v>
      </c>
      <c r="D68" s="61">
        <v>0</v>
      </c>
      <c r="E68" s="61">
        <v>2</v>
      </c>
      <c r="F68" s="61">
        <v>4</v>
      </c>
      <c r="G68" s="61" t="s">
        <v>227</v>
      </c>
      <c r="H68" s="61" t="s">
        <v>228</v>
      </c>
      <c r="I68" s="61">
        <v>2</v>
      </c>
      <c r="J68" s="61" t="s">
        <v>229</v>
      </c>
      <c r="K68" s="61" t="s">
        <v>230</v>
      </c>
    </row>
    <row r="69" spans="1:11" ht="90">
      <c r="A69" s="62" t="s">
        <v>142</v>
      </c>
      <c r="B69" s="98" t="s">
        <v>110</v>
      </c>
      <c r="C69" s="63">
        <v>0</v>
      </c>
      <c r="D69" s="63">
        <v>0</v>
      </c>
      <c r="E69" s="63">
        <v>0</v>
      </c>
      <c r="F69" s="63">
        <v>0</v>
      </c>
      <c r="G69" s="107" t="s">
        <v>195</v>
      </c>
      <c r="H69" s="63" t="s">
        <v>231</v>
      </c>
      <c r="I69" s="63">
        <v>0</v>
      </c>
      <c r="J69" s="63">
        <v>0</v>
      </c>
      <c r="K69" s="63">
        <v>0</v>
      </c>
    </row>
    <row r="70" spans="1:11" ht="90">
      <c r="A70" s="62" t="s">
        <v>142</v>
      </c>
      <c r="B70" s="67" t="s">
        <v>30</v>
      </c>
      <c r="C70" s="63">
        <v>0</v>
      </c>
      <c r="D70" s="63">
        <v>0</v>
      </c>
      <c r="E70" s="63">
        <v>0</v>
      </c>
      <c r="F70" s="63">
        <v>0</v>
      </c>
      <c r="G70" s="107" t="s">
        <v>195</v>
      </c>
      <c r="H70" s="63" t="s">
        <v>231</v>
      </c>
      <c r="I70" s="63">
        <v>0</v>
      </c>
      <c r="J70" s="63">
        <v>0</v>
      </c>
      <c r="K70" s="63">
        <v>0</v>
      </c>
    </row>
    <row r="71" spans="1:11" ht="230.25">
      <c r="A71" s="55" t="s">
        <v>143</v>
      </c>
      <c r="B71" s="98" t="s">
        <v>110</v>
      </c>
      <c r="C71" s="56">
        <v>1</v>
      </c>
      <c r="D71" s="56">
        <v>1</v>
      </c>
      <c r="E71" s="56">
        <v>1</v>
      </c>
      <c r="F71" s="56">
        <v>1</v>
      </c>
      <c r="G71" s="56" t="s">
        <v>232</v>
      </c>
      <c r="H71" s="55"/>
      <c r="I71" s="56">
        <v>1</v>
      </c>
      <c r="J71" s="56">
        <v>0</v>
      </c>
      <c r="K71" s="55"/>
    </row>
    <row r="72" spans="1:11" ht="230.25">
      <c r="A72" s="55" t="s">
        <v>143</v>
      </c>
      <c r="B72" s="67" t="s">
        <v>30</v>
      </c>
      <c r="C72" s="56">
        <v>1</v>
      </c>
      <c r="D72" s="56">
        <v>1</v>
      </c>
      <c r="E72" s="56">
        <v>1</v>
      </c>
      <c r="F72" s="56">
        <v>1</v>
      </c>
      <c r="G72" s="56" t="s">
        <v>232</v>
      </c>
      <c r="H72" s="56" t="s">
        <v>233</v>
      </c>
      <c r="I72" s="56">
        <v>1</v>
      </c>
      <c r="J72" s="56">
        <v>0</v>
      </c>
      <c r="K72" s="55"/>
    </row>
    <row r="73" spans="1:11" ht="30">
      <c r="A73" s="60" t="s">
        <v>144</v>
      </c>
      <c r="B73" s="98" t="s">
        <v>110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</row>
    <row r="74" spans="1:11" ht="51.75">
      <c r="A74" s="60" t="s">
        <v>144</v>
      </c>
      <c r="B74" s="67" t="s">
        <v>30</v>
      </c>
      <c r="C74" s="61">
        <v>0</v>
      </c>
      <c r="D74" s="61">
        <v>0</v>
      </c>
      <c r="E74" s="61">
        <v>0</v>
      </c>
      <c r="F74" s="61">
        <v>0</v>
      </c>
      <c r="G74" s="61" t="s">
        <v>221</v>
      </c>
      <c r="H74" s="61" t="s">
        <v>169</v>
      </c>
      <c r="I74" s="61">
        <v>0</v>
      </c>
      <c r="J74" s="61">
        <v>0</v>
      </c>
      <c r="K74" s="61">
        <v>0</v>
      </c>
    </row>
    <row r="75" spans="1:11" ht="30">
      <c r="A75" s="62" t="s">
        <v>145</v>
      </c>
      <c r="B75" s="98" t="s">
        <v>110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30">
      <c r="A76" s="62" t="s">
        <v>145</v>
      </c>
      <c r="B76" s="67" t="s">
        <v>30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30">
      <c r="A77" s="67" t="s">
        <v>146</v>
      </c>
      <c r="B77" s="98" t="s">
        <v>110</v>
      </c>
      <c r="C77" s="108">
        <f t="shared" ref="C77:K77" si="0">SUMIF($B$5:$B$76,"январь-июнь 2021 года",C$5:C$76)</f>
        <v>36</v>
      </c>
      <c r="D77" s="108">
        <f t="shared" si="0"/>
        <v>8</v>
      </c>
      <c r="E77" s="108">
        <f t="shared" si="0"/>
        <v>12</v>
      </c>
      <c r="F77" s="108">
        <f t="shared" si="0"/>
        <v>30</v>
      </c>
      <c r="G77" s="108">
        <f t="shared" si="0"/>
        <v>0</v>
      </c>
      <c r="H77" s="108">
        <f t="shared" si="0"/>
        <v>0</v>
      </c>
      <c r="I77" s="108">
        <f t="shared" si="0"/>
        <v>62</v>
      </c>
      <c r="J77" s="108">
        <f t="shared" si="0"/>
        <v>0</v>
      </c>
      <c r="K77" s="108">
        <f t="shared" si="0"/>
        <v>0</v>
      </c>
    </row>
    <row r="78" spans="1:11" ht="30">
      <c r="A78" s="67"/>
      <c r="B78" s="67" t="s">
        <v>30</v>
      </c>
      <c r="C78" s="108">
        <f t="shared" ref="C78:K78" si="1">SUMIF($B$5:$B$76,"июль-декабрь 2021 года",C$5:C$76)</f>
        <v>63</v>
      </c>
      <c r="D78" s="108">
        <f t="shared" si="1"/>
        <v>14</v>
      </c>
      <c r="E78" s="108">
        <f t="shared" si="1"/>
        <v>17</v>
      </c>
      <c r="F78" s="108">
        <f t="shared" si="1"/>
        <v>34</v>
      </c>
      <c r="G78" s="108">
        <f t="shared" si="1"/>
        <v>0</v>
      </c>
      <c r="H78" s="108">
        <f t="shared" si="1"/>
        <v>0</v>
      </c>
      <c r="I78" s="108">
        <f t="shared" si="1"/>
        <v>50</v>
      </c>
      <c r="J78" s="108">
        <f t="shared" si="1"/>
        <v>0</v>
      </c>
      <c r="K78" s="108">
        <f t="shared" si="1"/>
        <v>0</v>
      </c>
    </row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3:I4"/>
    <mergeCell ref="J3:J4"/>
    <mergeCell ref="K3:K4"/>
    <mergeCell ref="G39:H39"/>
    <mergeCell ref="A1:H1"/>
    <mergeCell ref="A2:H2"/>
    <mergeCell ref="A3:A4"/>
    <mergeCell ref="B3:B4"/>
    <mergeCell ref="C3:C4"/>
    <mergeCell ref="D3:F3"/>
    <mergeCell ref="G3:G4"/>
    <mergeCell ref="H3:H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000"/>
  <sheetViews>
    <sheetView workbookViewId="0">
      <pane ySplit="4" topLeftCell="A82" activePane="bottomLeft" state="frozen"/>
      <selection pane="bottomLeft" activeCell="A5" sqref="A5:P76"/>
    </sheetView>
  </sheetViews>
  <sheetFormatPr defaultColWidth="12.625" defaultRowHeight="15" customHeight="1"/>
  <cols>
    <col min="1" max="1" width="14.25" customWidth="1"/>
    <col min="2" max="2" width="18.5" customWidth="1"/>
    <col min="3" max="3" width="10.875" customWidth="1"/>
    <col min="4" max="7" width="7.625" customWidth="1"/>
    <col min="8" max="8" width="12.25" customWidth="1"/>
    <col min="9" max="9" width="7.625" customWidth="1"/>
    <col min="10" max="10" width="11.25" customWidth="1"/>
    <col min="11" max="32" width="7.625" customWidth="1"/>
  </cols>
  <sheetData>
    <row r="1" spans="1:32" ht="41.25" customHeight="1">
      <c r="A1" s="267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32" ht="48.75" customHeight="1">
      <c r="A2" s="268" t="s">
        <v>234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R2" s="174" t="s">
        <v>87</v>
      </c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1:32" ht="14.25">
      <c r="A3" s="240" t="s">
        <v>108</v>
      </c>
      <c r="B3" s="241" t="s">
        <v>20</v>
      </c>
      <c r="C3" s="207" t="s">
        <v>80</v>
      </c>
      <c r="D3" s="178"/>
      <c r="E3" s="178"/>
      <c r="F3" s="178"/>
      <c r="G3" s="178"/>
      <c r="H3" s="177"/>
      <c r="I3" s="207" t="s">
        <v>81</v>
      </c>
      <c r="J3" s="178"/>
      <c r="K3" s="178"/>
      <c r="L3" s="178"/>
      <c r="M3" s="178"/>
      <c r="N3" s="178"/>
      <c r="O3" s="178"/>
      <c r="P3" s="177"/>
    </row>
    <row r="4" spans="1:32" ht="37.5" customHeight="1">
      <c r="A4" s="215"/>
      <c r="B4" s="215"/>
      <c r="C4" s="12" t="s">
        <v>82</v>
      </c>
      <c r="D4" s="176" t="s">
        <v>83</v>
      </c>
      <c r="E4" s="177"/>
      <c r="F4" s="176" t="s">
        <v>84</v>
      </c>
      <c r="G4" s="177"/>
      <c r="H4" s="12" t="s">
        <v>85</v>
      </c>
      <c r="I4" s="176" t="s">
        <v>82</v>
      </c>
      <c r="J4" s="177"/>
      <c r="K4" s="176" t="s">
        <v>83</v>
      </c>
      <c r="L4" s="177"/>
      <c r="M4" s="176" t="s">
        <v>84</v>
      </c>
      <c r="N4" s="177"/>
      <c r="O4" s="176" t="s">
        <v>85</v>
      </c>
      <c r="P4" s="177"/>
    </row>
    <row r="5" spans="1:32" ht="51">
      <c r="A5" s="97" t="s">
        <v>109</v>
      </c>
      <c r="B5" s="97" t="s">
        <v>29</v>
      </c>
      <c r="C5" s="31"/>
      <c r="D5" s="260"/>
      <c r="E5" s="177"/>
      <c r="F5" s="260"/>
      <c r="G5" s="177"/>
      <c r="H5" s="31"/>
      <c r="I5" s="260" t="s">
        <v>235</v>
      </c>
      <c r="J5" s="177"/>
      <c r="K5" s="266" t="s">
        <v>236</v>
      </c>
      <c r="L5" s="177"/>
      <c r="M5" s="269" t="s">
        <v>237</v>
      </c>
      <c r="N5" s="177"/>
      <c r="O5" s="260" t="s">
        <v>238</v>
      </c>
      <c r="P5" s="177"/>
    </row>
    <row r="6" spans="1:32" ht="63.75">
      <c r="A6" s="55" t="s">
        <v>109</v>
      </c>
      <c r="B6" s="55" t="s">
        <v>30</v>
      </c>
      <c r="C6" s="33" t="s">
        <v>239</v>
      </c>
      <c r="D6" s="260" t="s">
        <v>240</v>
      </c>
      <c r="E6" s="177"/>
      <c r="F6" s="260" t="s">
        <v>241</v>
      </c>
      <c r="G6" s="177"/>
      <c r="H6" s="33" t="s">
        <v>242</v>
      </c>
      <c r="I6" s="260" t="s">
        <v>243</v>
      </c>
      <c r="J6" s="177"/>
      <c r="K6" s="260" t="s">
        <v>244</v>
      </c>
      <c r="L6" s="177"/>
      <c r="M6" s="260" t="s">
        <v>245</v>
      </c>
      <c r="N6" s="177"/>
      <c r="O6" s="260" t="s">
        <v>246</v>
      </c>
      <c r="P6" s="177"/>
    </row>
    <row r="7" spans="1:32" ht="38.25">
      <c r="A7" s="60" t="s">
        <v>111</v>
      </c>
      <c r="B7" s="60" t="s">
        <v>29</v>
      </c>
      <c r="C7" s="110" t="s">
        <v>247</v>
      </c>
      <c r="D7" s="265" t="s">
        <v>248</v>
      </c>
      <c r="E7" s="177"/>
      <c r="F7" s="260" t="s">
        <v>249</v>
      </c>
      <c r="G7" s="177"/>
      <c r="H7" s="111" t="s">
        <v>250</v>
      </c>
      <c r="I7" s="265" t="s">
        <v>251</v>
      </c>
      <c r="J7" s="177"/>
      <c r="K7" s="265" t="s">
        <v>252</v>
      </c>
      <c r="L7" s="177"/>
      <c r="M7" s="265" t="s">
        <v>253</v>
      </c>
      <c r="N7" s="177"/>
      <c r="O7" s="265" t="s">
        <v>254</v>
      </c>
      <c r="P7" s="177"/>
    </row>
    <row r="8" spans="1:32" ht="38.25">
      <c r="A8" s="60" t="s">
        <v>111</v>
      </c>
      <c r="B8" s="60" t="s">
        <v>30</v>
      </c>
      <c r="C8" s="33" t="s">
        <v>247</v>
      </c>
      <c r="D8" s="260" t="s">
        <v>248</v>
      </c>
      <c r="E8" s="177"/>
      <c r="F8" s="260" t="s">
        <v>249</v>
      </c>
      <c r="G8" s="177"/>
      <c r="H8" s="33" t="s">
        <v>250</v>
      </c>
      <c r="I8" s="260" t="s">
        <v>255</v>
      </c>
      <c r="J8" s="177"/>
      <c r="K8" s="260" t="s">
        <v>252</v>
      </c>
      <c r="L8" s="177"/>
      <c r="M8" s="260" t="s">
        <v>253</v>
      </c>
      <c r="N8" s="177"/>
      <c r="O8" s="260" t="s">
        <v>254</v>
      </c>
      <c r="P8" s="177"/>
    </row>
    <row r="9" spans="1:32" ht="51">
      <c r="A9" s="62" t="s">
        <v>112</v>
      </c>
      <c r="B9" s="62" t="s">
        <v>29</v>
      </c>
      <c r="C9" s="31"/>
      <c r="D9" s="260"/>
      <c r="E9" s="177"/>
      <c r="F9" s="260"/>
      <c r="G9" s="177"/>
      <c r="H9" s="31"/>
      <c r="I9" s="260" t="s">
        <v>256</v>
      </c>
      <c r="J9" s="177"/>
      <c r="K9" s="260" t="s">
        <v>257</v>
      </c>
      <c r="L9" s="177"/>
      <c r="M9" s="260" t="s">
        <v>258</v>
      </c>
      <c r="N9" s="177"/>
      <c r="O9" s="260" t="s">
        <v>259</v>
      </c>
      <c r="P9" s="177"/>
    </row>
    <row r="10" spans="1:32" ht="51">
      <c r="A10" s="62" t="s">
        <v>112</v>
      </c>
      <c r="B10" s="62" t="s">
        <v>30</v>
      </c>
      <c r="C10" s="31"/>
      <c r="D10" s="260"/>
      <c r="E10" s="177"/>
      <c r="F10" s="260"/>
      <c r="G10" s="177"/>
      <c r="H10" s="31"/>
      <c r="I10" s="260"/>
      <c r="J10" s="177"/>
      <c r="K10" s="260"/>
      <c r="L10" s="177"/>
      <c r="M10" s="260"/>
      <c r="N10" s="177"/>
      <c r="O10" s="260"/>
      <c r="P10" s="177"/>
    </row>
    <row r="11" spans="1:32" ht="51">
      <c r="A11" s="55" t="s">
        <v>113</v>
      </c>
      <c r="B11" s="55" t="s">
        <v>29</v>
      </c>
      <c r="C11" s="31"/>
      <c r="D11" s="260"/>
      <c r="E11" s="177"/>
      <c r="F11" s="260"/>
      <c r="G11" s="177"/>
      <c r="H11" s="31"/>
      <c r="I11" s="260"/>
      <c r="J11" s="177"/>
      <c r="K11" s="260"/>
      <c r="L11" s="177"/>
      <c r="M11" s="260"/>
      <c r="N11" s="177"/>
      <c r="O11" s="260"/>
      <c r="P11" s="177"/>
    </row>
    <row r="12" spans="1:32" ht="89.25">
      <c r="A12" s="55" t="s">
        <v>113</v>
      </c>
      <c r="B12" s="55" t="s">
        <v>30</v>
      </c>
      <c r="C12" s="33" t="s">
        <v>260</v>
      </c>
      <c r="D12" s="260" t="s">
        <v>257</v>
      </c>
      <c r="E12" s="177"/>
      <c r="F12" s="260" t="s">
        <v>261</v>
      </c>
      <c r="G12" s="177"/>
      <c r="H12" s="33" t="s">
        <v>262</v>
      </c>
      <c r="I12" s="260" t="s">
        <v>263</v>
      </c>
      <c r="J12" s="177"/>
      <c r="K12" s="260" t="s">
        <v>257</v>
      </c>
      <c r="L12" s="177"/>
      <c r="M12" s="260" t="s">
        <v>261</v>
      </c>
      <c r="N12" s="177"/>
      <c r="O12" s="260" t="s">
        <v>264</v>
      </c>
      <c r="P12" s="177"/>
    </row>
    <row r="13" spans="1:32" ht="76.5">
      <c r="A13" s="60" t="s">
        <v>114</v>
      </c>
      <c r="B13" s="60" t="s">
        <v>29</v>
      </c>
      <c r="C13" s="33" t="s">
        <v>265</v>
      </c>
      <c r="D13" s="260" t="s">
        <v>266</v>
      </c>
      <c r="E13" s="177"/>
      <c r="F13" s="260" t="s">
        <v>267</v>
      </c>
      <c r="G13" s="177"/>
      <c r="H13" s="33" t="s">
        <v>268</v>
      </c>
      <c r="I13" s="260" t="s">
        <v>269</v>
      </c>
      <c r="J13" s="177"/>
      <c r="K13" s="260" t="s">
        <v>270</v>
      </c>
      <c r="L13" s="177"/>
      <c r="M13" s="260" t="s">
        <v>267</v>
      </c>
      <c r="N13" s="177"/>
      <c r="O13" s="260" t="s">
        <v>271</v>
      </c>
      <c r="P13" s="177"/>
    </row>
    <row r="14" spans="1:32" ht="51">
      <c r="A14" s="60" t="s">
        <v>114</v>
      </c>
      <c r="B14" s="60" t="s">
        <v>30</v>
      </c>
      <c r="C14" s="31"/>
      <c r="D14" s="260"/>
      <c r="E14" s="177"/>
      <c r="F14" s="260"/>
      <c r="G14" s="177"/>
      <c r="H14" s="31"/>
      <c r="I14" s="260"/>
      <c r="J14" s="177"/>
      <c r="K14" s="260"/>
      <c r="L14" s="177"/>
      <c r="M14" s="260"/>
      <c r="N14" s="177"/>
      <c r="O14" s="260"/>
      <c r="P14" s="177"/>
    </row>
    <row r="15" spans="1:32" ht="51">
      <c r="A15" s="62" t="s">
        <v>115</v>
      </c>
      <c r="B15" s="62" t="s">
        <v>29</v>
      </c>
      <c r="C15" s="31"/>
      <c r="D15" s="260"/>
      <c r="E15" s="177"/>
      <c r="F15" s="260"/>
      <c r="G15" s="177"/>
      <c r="H15" s="31"/>
      <c r="I15" s="260"/>
      <c r="J15" s="177"/>
      <c r="K15" s="260"/>
      <c r="L15" s="177"/>
      <c r="M15" s="260"/>
      <c r="N15" s="177"/>
      <c r="O15" s="260"/>
      <c r="P15" s="177"/>
    </row>
    <row r="16" spans="1:32" ht="51">
      <c r="A16" s="62" t="s">
        <v>115</v>
      </c>
      <c r="B16" s="62" t="s">
        <v>30</v>
      </c>
      <c r="C16" s="33" t="s">
        <v>272</v>
      </c>
      <c r="D16" s="260" t="s">
        <v>273</v>
      </c>
      <c r="E16" s="177"/>
      <c r="F16" s="260" t="s">
        <v>274</v>
      </c>
      <c r="G16" s="177"/>
      <c r="H16" s="33" t="s">
        <v>275</v>
      </c>
      <c r="I16" s="260" t="s">
        <v>276</v>
      </c>
      <c r="J16" s="177"/>
      <c r="K16" s="260" t="s">
        <v>277</v>
      </c>
      <c r="L16" s="177"/>
      <c r="M16" s="260" t="s">
        <v>278</v>
      </c>
      <c r="N16" s="177"/>
      <c r="O16" s="260" t="s">
        <v>275</v>
      </c>
      <c r="P16" s="177"/>
    </row>
    <row r="17" spans="1:16" ht="89.25">
      <c r="A17" s="56" t="s">
        <v>279</v>
      </c>
      <c r="B17" s="55" t="s">
        <v>29</v>
      </c>
      <c r="C17" s="33" t="s">
        <v>280</v>
      </c>
      <c r="D17" s="260" t="s">
        <v>281</v>
      </c>
      <c r="E17" s="177"/>
      <c r="F17" s="260" t="s">
        <v>282</v>
      </c>
      <c r="G17" s="177"/>
      <c r="H17" s="112" t="s">
        <v>283</v>
      </c>
      <c r="I17" s="260" t="s">
        <v>284</v>
      </c>
      <c r="J17" s="177"/>
      <c r="K17" s="260" t="s">
        <v>285</v>
      </c>
      <c r="L17" s="177"/>
      <c r="M17" s="260" t="s">
        <v>282</v>
      </c>
      <c r="N17" s="177"/>
      <c r="O17" s="260" t="s">
        <v>283</v>
      </c>
      <c r="P17" s="177"/>
    </row>
    <row r="18" spans="1:16" ht="89.25">
      <c r="A18" s="55" t="s">
        <v>116</v>
      </c>
      <c r="B18" s="55" t="s">
        <v>30</v>
      </c>
      <c r="C18" s="33" t="s">
        <v>280</v>
      </c>
      <c r="D18" s="260" t="s">
        <v>281</v>
      </c>
      <c r="E18" s="177"/>
      <c r="F18" s="260" t="s">
        <v>282</v>
      </c>
      <c r="G18" s="177"/>
      <c r="H18" s="112" t="s">
        <v>283</v>
      </c>
      <c r="I18" s="260" t="s">
        <v>284</v>
      </c>
      <c r="J18" s="177"/>
      <c r="K18" s="260" t="s">
        <v>285</v>
      </c>
      <c r="L18" s="177"/>
      <c r="M18" s="260" t="s">
        <v>282</v>
      </c>
      <c r="N18" s="177"/>
      <c r="O18" s="260" t="s">
        <v>283</v>
      </c>
      <c r="P18" s="177"/>
    </row>
    <row r="19" spans="1:16" ht="51">
      <c r="A19" s="60" t="s">
        <v>117</v>
      </c>
      <c r="B19" s="60" t="s">
        <v>29</v>
      </c>
      <c r="C19" s="113" t="s">
        <v>286</v>
      </c>
      <c r="D19" s="261" t="s">
        <v>287</v>
      </c>
      <c r="E19" s="177"/>
      <c r="F19" s="261" t="s">
        <v>288</v>
      </c>
      <c r="G19" s="177"/>
      <c r="H19" s="113" t="s">
        <v>289</v>
      </c>
      <c r="I19" s="261" t="s">
        <v>290</v>
      </c>
      <c r="J19" s="177"/>
      <c r="K19" s="261" t="s">
        <v>291</v>
      </c>
      <c r="L19" s="177"/>
      <c r="M19" s="261" t="s">
        <v>288</v>
      </c>
      <c r="N19" s="177"/>
      <c r="O19" s="261" t="s">
        <v>289</v>
      </c>
      <c r="P19" s="177"/>
    </row>
    <row r="20" spans="1:16" ht="51">
      <c r="A20" s="60" t="s">
        <v>117</v>
      </c>
      <c r="B20" s="60" t="s">
        <v>30</v>
      </c>
      <c r="C20" s="113" t="s">
        <v>286</v>
      </c>
      <c r="D20" s="261" t="s">
        <v>287</v>
      </c>
      <c r="E20" s="177"/>
      <c r="F20" s="261" t="s">
        <v>288</v>
      </c>
      <c r="G20" s="177"/>
      <c r="H20" s="113" t="s">
        <v>289</v>
      </c>
      <c r="I20" s="261" t="s">
        <v>290</v>
      </c>
      <c r="J20" s="177"/>
      <c r="K20" s="261" t="s">
        <v>291</v>
      </c>
      <c r="L20" s="177"/>
      <c r="M20" s="261" t="s">
        <v>288</v>
      </c>
      <c r="N20" s="177"/>
      <c r="O20" s="261" t="s">
        <v>289</v>
      </c>
      <c r="P20" s="177"/>
    </row>
    <row r="21" spans="1:16" ht="38.25">
      <c r="A21" s="62" t="s">
        <v>118</v>
      </c>
      <c r="B21" s="62" t="s">
        <v>29</v>
      </c>
      <c r="D21" s="260"/>
      <c r="E21" s="177"/>
      <c r="F21" s="260"/>
      <c r="G21" s="177"/>
      <c r="H21" s="31"/>
      <c r="I21" s="260"/>
      <c r="J21" s="177"/>
      <c r="K21" s="260"/>
      <c r="L21" s="177"/>
      <c r="M21" s="260"/>
      <c r="N21" s="177"/>
      <c r="O21" s="260"/>
      <c r="P21" s="177"/>
    </row>
    <row r="22" spans="1:16" ht="38.25">
      <c r="A22" s="62" t="s">
        <v>118</v>
      </c>
      <c r="B22" s="62" t="s">
        <v>30</v>
      </c>
      <c r="C22" s="31"/>
      <c r="D22" s="260"/>
      <c r="E22" s="177"/>
      <c r="F22" s="260"/>
      <c r="G22" s="177"/>
      <c r="H22" s="31"/>
      <c r="I22" s="260"/>
      <c r="J22" s="177"/>
      <c r="K22" s="260"/>
      <c r="L22" s="177"/>
      <c r="M22" s="260"/>
      <c r="N22" s="177"/>
      <c r="O22" s="260"/>
      <c r="P22" s="177"/>
    </row>
    <row r="23" spans="1:16" ht="51">
      <c r="A23" s="55" t="s">
        <v>119</v>
      </c>
      <c r="B23" s="55" t="s">
        <v>29</v>
      </c>
      <c r="C23" s="33" t="s">
        <v>292</v>
      </c>
      <c r="D23" s="260"/>
      <c r="E23" s="177"/>
      <c r="F23" s="260"/>
      <c r="G23" s="177"/>
      <c r="H23" s="31"/>
      <c r="I23" s="260"/>
      <c r="J23" s="177"/>
      <c r="K23" s="260"/>
      <c r="L23" s="177"/>
      <c r="M23" s="260"/>
      <c r="N23" s="177"/>
      <c r="O23" s="260"/>
      <c r="P23" s="177"/>
    </row>
    <row r="24" spans="1:16" ht="51">
      <c r="A24" s="55" t="s">
        <v>119</v>
      </c>
      <c r="B24" s="55" t="s">
        <v>30</v>
      </c>
      <c r="C24" s="33" t="s">
        <v>292</v>
      </c>
      <c r="D24" s="260"/>
      <c r="E24" s="177"/>
      <c r="F24" s="260"/>
      <c r="G24" s="177"/>
      <c r="H24" s="31"/>
      <c r="I24" s="260"/>
      <c r="J24" s="177"/>
      <c r="K24" s="260"/>
      <c r="L24" s="177"/>
      <c r="M24" s="260"/>
      <c r="N24" s="177"/>
      <c r="O24" s="260"/>
      <c r="P24" s="177"/>
    </row>
    <row r="25" spans="1:16" ht="63.75">
      <c r="A25" s="60" t="s">
        <v>120</v>
      </c>
      <c r="B25" s="60" t="s">
        <v>29</v>
      </c>
      <c r="C25" s="33"/>
      <c r="D25" s="260"/>
      <c r="E25" s="177"/>
      <c r="F25" s="260"/>
      <c r="G25" s="177"/>
      <c r="H25" s="33"/>
      <c r="I25" s="260" t="s">
        <v>293</v>
      </c>
      <c r="J25" s="177"/>
      <c r="K25" s="260" t="s">
        <v>294</v>
      </c>
      <c r="L25" s="177"/>
      <c r="M25" s="260" t="s">
        <v>295</v>
      </c>
      <c r="N25" s="177"/>
      <c r="O25" s="260" t="s">
        <v>289</v>
      </c>
      <c r="P25" s="177"/>
    </row>
    <row r="26" spans="1:16" ht="63.75">
      <c r="A26" s="60" t="s">
        <v>120</v>
      </c>
      <c r="B26" s="60" t="s">
        <v>30</v>
      </c>
      <c r="C26" s="33"/>
      <c r="D26" s="260"/>
      <c r="E26" s="177"/>
      <c r="F26" s="260"/>
      <c r="G26" s="177"/>
      <c r="H26" s="31"/>
      <c r="I26" s="260" t="s">
        <v>293</v>
      </c>
      <c r="J26" s="177"/>
      <c r="K26" s="260" t="s">
        <v>296</v>
      </c>
      <c r="L26" s="177"/>
      <c r="M26" s="260" t="s">
        <v>297</v>
      </c>
      <c r="N26" s="177"/>
      <c r="O26" s="260" t="s">
        <v>298</v>
      </c>
      <c r="P26" s="177"/>
    </row>
    <row r="27" spans="1:16" ht="63.75">
      <c r="A27" s="62" t="s">
        <v>121</v>
      </c>
      <c r="B27" s="62" t="s">
        <v>29</v>
      </c>
      <c r="C27" s="33" t="s">
        <v>299</v>
      </c>
      <c r="D27" s="260" t="s">
        <v>300</v>
      </c>
      <c r="E27" s="177"/>
      <c r="F27" s="260" t="s">
        <v>301</v>
      </c>
      <c r="G27" s="177"/>
      <c r="H27" s="114" t="s">
        <v>302</v>
      </c>
      <c r="I27" s="260" t="s">
        <v>303</v>
      </c>
      <c r="J27" s="177"/>
      <c r="K27" s="260" t="s">
        <v>304</v>
      </c>
      <c r="L27" s="177"/>
      <c r="M27" s="260" t="s">
        <v>305</v>
      </c>
      <c r="N27" s="177"/>
      <c r="O27" s="260" t="s">
        <v>302</v>
      </c>
      <c r="P27" s="177"/>
    </row>
    <row r="28" spans="1:16" ht="229.5">
      <c r="A28" s="62" t="s">
        <v>121</v>
      </c>
      <c r="B28" s="62" t="s">
        <v>30</v>
      </c>
      <c r="C28" s="33" t="s">
        <v>299</v>
      </c>
      <c r="D28" s="260" t="s">
        <v>300</v>
      </c>
      <c r="E28" s="177"/>
      <c r="F28" s="260" t="s">
        <v>301</v>
      </c>
      <c r="G28" s="177"/>
      <c r="H28" s="33" t="s">
        <v>302</v>
      </c>
      <c r="I28" s="260" t="s">
        <v>303</v>
      </c>
      <c r="J28" s="177"/>
      <c r="K28" s="109" t="s">
        <v>304</v>
      </c>
      <c r="L28" s="115"/>
      <c r="M28" s="260" t="s">
        <v>305</v>
      </c>
      <c r="N28" s="177"/>
      <c r="O28" s="260" t="s">
        <v>302</v>
      </c>
      <c r="P28" s="177"/>
    </row>
    <row r="29" spans="1:16" ht="51">
      <c r="A29" s="55" t="s">
        <v>122</v>
      </c>
      <c r="B29" s="55" t="s">
        <v>29</v>
      </c>
      <c r="C29" s="31"/>
      <c r="D29" s="260"/>
      <c r="E29" s="177"/>
      <c r="F29" s="260"/>
      <c r="G29" s="177"/>
      <c r="H29" s="31"/>
      <c r="I29" s="260"/>
      <c r="J29" s="177"/>
      <c r="K29" s="260"/>
      <c r="L29" s="177"/>
      <c r="M29" s="260"/>
      <c r="N29" s="177"/>
      <c r="O29" s="260"/>
      <c r="P29" s="177"/>
    </row>
    <row r="30" spans="1:16" ht="51">
      <c r="A30" s="55" t="s">
        <v>122</v>
      </c>
      <c r="B30" s="55" t="s">
        <v>30</v>
      </c>
      <c r="C30" s="31"/>
      <c r="D30" s="260"/>
      <c r="E30" s="177"/>
      <c r="F30" s="260"/>
      <c r="G30" s="177"/>
      <c r="H30" s="31"/>
      <c r="I30" s="260"/>
      <c r="J30" s="177"/>
      <c r="K30" s="260"/>
      <c r="L30" s="177"/>
      <c r="M30" s="260"/>
      <c r="N30" s="177"/>
      <c r="O30" s="260"/>
      <c r="P30" s="177"/>
    </row>
    <row r="31" spans="1:16" ht="51">
      <c r="A31" s="60" t="s">
        <v>123</v>
      </c>
      <c r="B31" s="60" t="s">
        <v>29</v>
      </c>
      <c r="C31" s="31"/>
      <c r="D31" s="260"/>
      <c r="E31" s="177"/>
      <c r="F31" s="260"/>
      <c r="G31" s="177"/>
      <c r="H31" s="31"/>
      <c r="I31" s="270" t="s">
        <v>306</v>
      </c>
      <c r="J31" s="177"/>
      <c r="K31" s="270" t="s">
        <v>307</v>
      </c>
      <c r="L31" s="177"/>
      <c r="M31" s="271" t="s">
        <v>308</v>
      </c>
      <c r="N31" s="177"/>
      <c r="O31" s="272" t="s">
        <v>309</v>
      </c>
      <c r="P31" s="177"/>
    </row>
    <row r="32" spans="1:16" ht="51">
      <c r="A32" s="60" t="s">
        <v>123</v>
      </c>
      <c r="B32" s="60" t="s">
        <v>30</v>
      </c>
      <c r="C32" s="31"/>
      <c r="D32" s="260"/>
      <c r="E32" s="177"/>
      <c r="F32" s="260"/>
      <c r="G32" s="177"/>
      <c r="H32" s="31"/>
      <c r="I32" s="270" t="s">
        <v>306</v>
      </c>
      <c r="J32" s="177"/>
      <c r="K32" s="270" t="s">
        <v>307</v>
      </c>
      <c r="L32" s="177"/>
      <c r="M32" s="271" t="s">
        <v>308</v>
      </c>
      <c r="N32" s="177"/>
      <c r="O32" s="272" t="s">
        <v>309</v>
      </c>
      <c r="P32" s="177"/>
    </row>
    <row r="33" spans="1:16" ht="51">
      <c r="A33" s="62" t="s">
        <v>124</v>
      </c>
      <c r="B33" s="62" t="s">
        <v>29</v>
      </c>
      <c r="C33" s="31"/>
      <c r="D33" s="260"/>
      <c r="E33" s="177"/>
      <c r="F33" s="260"/>
      <c r="G33" s="177"/>
      <c r="H33" s="31"/>
      <c r="I33" s="260"/>
      <c r="J33" s="177"/>
      <c r="K33" s="260"/>
      <c r="L33" s="177"/>
      <c r="M33" s="260"/>
      <c r="N33" s="177"/>
      <c r="O33" s="260"/>
      <c r="P33" s="177"/>
    </row>
    <row r="34" spans="1:16" ht="51">
      <c r="A34" s="62" t="s">
        <v>124</v>
      </c>
      <c r="B34" s="62" t="s">
        <v>30</v>
      </c>
      <c r="C34" s="31"/>
      <c r="D34" s="260"/>
      <c r="E34" s="177"/>
      <c r="F34" s="260"/>
      <c r="G34" s="177"/>
      <c r="H34" s="31"/>
      <c r="I34" s="260"/>
      <c r="J34" s="177"/>
      <c r="K34" s="260"/>
      <c r="L34" s="177"/>
      <c r="M34" s="260"/>
      <c r="N34" s="177"/>
      <c r="O34" s="260"/>
      <c r="P34" s="177"/>
    </row>
    <row r="35" spans="1:16" ht="63.75">
      <c r="A35" s="55" t="s">
        <v>125</v>
      </c>
      <c r="B35" s="55" t="s">
        <v>29</v>
      </c>
      <c r="C35" s="33" t="s">
        <v>310</v>
      </c>
      <c r="D35" s="260" t="s">
        <v>311</v>
      </c>
      <c r="E35" s="177"/>
      <c r="F35" s="260" t="s">
        <v>312</v>
      </c>
      <c r="G35" s="177"/>
      <c r="H35" s="33" t="s">
        <v>86</v>
      </c>
      <c r="I35" s="260" t="s">
        <v>313</v>
      </c>
      <c r="J35" s="177"/>
      <c r="K35" s="260" t="s">
        <v>314</v>
      </c>
      <c r="L35" s="177"/>
      <c r="M35" s="260" t="s">
        <v>312</v>
      </c>
      <c r="N35" s="177"/>
      <c r="O35" s="260" t="s">
        <v>86</v>
      </c>
      <c r="P35" s="177"/>
    </row>
    <row r="36" spans="1:16" ht="63.75">
      <c r="A36" s="55" t="s">
        <v>125</v>
      </c>
      <c r="B36" s="55" t="s">
        <v>30</v>
      </c>
      <c r="C36" s="33" t="s">
        <v>310</v>
      </c>
      <c r="D36" s="260" t="s">
        <v>311</v>
      </c>
      <c r="E36" s="177"/>
      <c r="F36" s="260" t="s">
        <v>312</v>
      </c>
      <c r="G36" s="177"/>
      <c r="H36" s="33" t="s">
        <v>86</v>
      </c>
      <c r="I36" s="260" t="s">
        <v>313</v>
      </c>
      <c r="J36" s="177"/>
      <c r="K36" s="260" t="s">
        <v>314</v>
      </c>
      <c r="L36" s="177"/>
      <c r="M36" s="260" t="s">
        <v>312</v>
      </c>
      <c r="N36" s="177"/>
      <c r="O36" s="260" t="s">
        <v>86</v>
      </c>
      <c r="P36" s="177"/>
    </row>
    <row r="37" spans="1:16" ht="127.5">
      <c r="A37" s="60" t="s">
        <v>126</v>
      </c>
      <c r="B37" s="60" t="s">
        <v>29</v>
      </c>
      <c r="C37" s="33" t="s">
        <v>315</v>
      </c>
      <c r="D37" s="260" t="s">
        <v>316</v>
      </c>
      <c r="E37" s="177"/>
      <c r="F37" s="260" t="s">
        <v>317</v>
      </c>
      <c r="G37" s="177"/>
      <c r="H37" s="116" t="s">
        <v>289</v>
      </c>
      <c r="I37" s="264" t="s">
        <v>318</v>
      </c>
      <c r="J37" s="177"/>
      <c r="K37" s="260" t="s">
        <v>319</v>
      </c>
      <c r="L37" s="177"/>
      <c r="M37" s="264" t="s">
        <v>317</v>
      </c>
      <c r="N37" s="177"/>
      <c r="O37" s="264" t="s">
        <v>320</v>
      </c>
      <c r="P37" s="177"/>
    </row>
    <row r="38" spans="1:16" ht="127.5">
      <c r="A38" s="60" t="s">
        <v>126</v>
      </c>
      <c r="B38" s="60" t="s">
        <v>30</v>
      </c>
      <c r="C38" s="33" t="s">
        <v>315</v>
      </c>
      <c r="D38" s="260" t="s">
        <v>316</v>
      </c>
      <c r="E38" s="177"/>
      <c r="F38" s="264" t="s">
        <v>317</v>
      </c>
      <c r="G38" s="177"/>
      <c r="H38" s="116" t="s">
        <v>289</v>
      </c>
      <c r="I38" s="264" t="s">
        <v>318</v>
      </c>
      <c r="J38" s="177"/>
      <c r="K38" s="260" t="s">
        <v>321</v>
      </c>
      <c r="L38" s="177"/>
      <c r="M38" s="264" t="s">
        <v>317</v>
      </c>
      <c r="N38" s="177"/>
      <c r="O38" s="264" t="s">
        <v>320</v>
      </c>
      <c r="P38" s="177"/>
    </row>
    <row r="39" spans="1:16" ht="51">
      <c r="A39" s="62" t="s">
        <v>127</v>
      </c>
      <c r="B39" s="62" t="s">
        <v>29</v>
      </c>
      <c r="C39" s="33" t="s">
        <v>189</v>
      </c>
      <c r="D39" s="260" t="s">
        <v>322</v>
      </c>
      <c r="E39" s="177"/>
      <c r="F39" s="260" t="s">
        <v>323</v>
      </c>
      <c r="G39" s="177"/>
      <c r="H39" s="33" t="s">
        <v>324</v>
      </c>
      <c r="I39" s="260" t="s">
        <v>325</v>
      </c>
      <c r="J39" s="177"/>
      <c r="K39" s="260" t="s">
        <v>322</v>
      </c>
      <c r="L39" s="177"/>
      <c r="M39" s="260" t="s">
        <v>326</v>
      </c>
      <c r="N39" s="177"/>
      <c r="O39" s="260" t="s">
        <v>250</v>
      </c>
      <c r="P39" s="177"/>
    </row>
    <row r="40" spans="1:16" ht="51">
      <c r="A40" s="62" t="s">
        <v>127</v>
      </c>
      <c r="B40" s="62" t="s">
        <v>30</v>
      </c>
      <c r="C40" s="33" t="s">
        <v>189</v>
      </c>
      <c r="D40" s="260" t="s">
        <v>322</v>
      </c>
      <c r="E40" s="177"/>
      <c r="F40" s="260" t="s">
        <v>323</v>
      </c>
      <c r="G40" s="177"/>
      <c r="H40" s="33" t="s">
        <v>324</v>
      </c>
      <c r="I40" s="260" t="s">
        <v>325</v>
      </c>
      <c r="J40" s="177"/>
      <c r="K40" s="260" t="s">
        <v>322</v>
      </c>
      <c r="L40" s="177"/>
      <c r="M40" s="260" t="s">
        <v>326</v>
      </c>
      <c r="N40" s="177"/>
      <c r="O40" s="260" t="s">
        <v>250</v>
      </c>
      <c r="P40" s="177"/>
    </row>
    <row r="41" spans="1:16" ht="51">
      <c r="A41" s="55" t="s">
        <v>128</v>
      </c>
      <c r="B41" s="55" t="s">
        <v>29</v>
      </c>
      <c r="C41" s="31"/>
      <c r="D41" s="260"/>
      <c r="E41" s="177"/>
      <c r="F41" s="260"/>
      <c r="G41" s="177"/>
      <c r="H41" s="31"/>
      <c r="I41" s="260"/>
      <c r="J41" s="177"/>
      <c r="K41" s="260"/>
      <c r="L41" s="177"/>
      <c r="M41" s="260"/>
      <c r="N41" s="177"/>
      <c r="O41" s="260"/>
      <c r="P41" s="177"/>
    </row>
    <row r="42" spans="1:16" ht="51">
      <c r="A42" s="55" t="s">
        <v>128</v>
      </c>
      <c r="B42" s="55" t="s">
        <v>30</v>
      </c>
      <c r="C42" s="31"/>
      <c r="D42" s="260"/>
      <c r="E42" s="177"/>
      <c r="F42" s="260"/>
      <c r="G42" s="177"/>
      <c r="H42" s="31"/>
      <c r="I42" s="260"/>
      <c r="J42" s="177"/>
      <c r="K42" s="260"/>
      <c r="L42" s="177"/>
      <c r="M42" s="260"/>
      <c r="N42" s="177"/>
      <c r="O42" s="260"/>
      <c r="P42" s="177"/>
    </row>
    <row r="43" spans="1:16" ht="51">
      <c r="A43" s="60" t="s">
        <v>129</v>
      </c>
      <c r="B43" s="60" t="s">
        <v>29</v>
      </c>
      <c r="C43" s="31"/>
      <c r="D43" s="260"/>
      <c r="E43" s="177"/>
      <c r="F43" s="260"/>
      <c r="G43" s="177"/>
      <c r="H43" s="31"/>
      <c r="I43" s="260"/>
      <c r="J43" s="177"/>
      <c r="K43" s="260"/>
      <c r="L43" s="177"/>
      <c r="M43" s="260"/>
      <c r="N43" s="177"/>
      <c r="O43" s="260"/>
      <c r="P43" s="177"/>
    </row>
    <row r="44" spans="1:16" ht="51">
      <c r="A44" s="60" t="s">
        <v>129</v>
      </c>
      <c r="B44" s="60" t="s">
        <v>30</v>
      </c>
      <c r="C44" s="31"/>
      <c r="D44" s="260"/>
      <c r="E44" s="177"/>
      <c r="F44" s="260"/>
      <c r="G44" s="177"/>
      <c r="H44" s="31"/>
      <c r="I44" s="260" t="s">
        <v>327</v>
      </c>
      <c r="J44" s="177"/>
      <c r="K44" s="260" t="s">
        <v>328</v>
      </c>
      <c r="L44" s="177"/>
      <c r="M44" s="260" t="s">
        <v>329</v>
      </c>
      <c r="N44" s="177"/>
      <c r="O44" s="260" t="s">
        <v>330</v>
      </c>
      <c r="P44" s="177"/>
    </row>
    <row r="45" spans="1:16" ht="51">
      <c r="A45" s="62" t="s">
        <v>130</v>
      </c>
      <c r="B45" s="62" t="s">
        <v>29</v>
      </c>
      <c r="C45" s="31"/>
      <c r="D45" s="260"/>
      <c r="E45" s="177"/>
      <c r="F45" s="260"/>
      <c r="G45" s="177"/>
      <c r="H45" s="31"/>
      <c r="I45" s="260" t="s">
        <v>331</v>
      </c>
      <c r="J45" s="177"/>
      <c r="K45" s="260" t="s">
        <v>332</v>
      </c>
      <c r="L45" s="177"/>
      <c r="M45" s="260" t="s">
        <v>333</v>
      </c>
      <c r="N45" s="177"/>
      <c r="O45" s="260" t="s">
        <v>262</v>
      </c>
      <c r="P45" s="177"/>
    </row>
    <row r="46" spans="1:16" ht="51">
      <c r="A46" s="62" t="s">
        <v>130</v>
      </c>
      <c r="B46" s="62" t="s">
        <v>30</v>
      </c>
      <c r="C46" s="33"/>
      <c r="D46" s="260"/>
      <c r="E46" s="177"/>
      <c r="F46" s="260"/>
      <c r="G46" s="177"/>
      <c r="H46" s="31"/>
      <c r="I46" s="260" t="s">
        <v>334</v>
      </c>
      <c r="J46" s="177"/>
      <c r="K46" s="260" t="s">
        <v>332</v>
      </c>
      <c r="L46" s="177"/>
      <c r="M46" s="260" t="s">
        <v>333</v>
      </c>
      <c r="N46" s="177"/>
      <c r="O46" s="260" t="s">
        <v>262</v>
      </c>
      <c r="P46" s="177"/>
    </row>
    <row r="47" spans="1:16" ht="89.25">
      <c r="A47" s="55" t="s">
        <v>131</v>
      </c>
      <c r="B47" s="55" t="s">
        <v>29</v>
      </c>
      <c r="C47" s="33" t="s">
        <v>335</v>
      </c>
      <c r="D47" s="262" t="s">
        <v>336</v>
      </c>
      <c r="E47" s="177"/>
      <c r="F47" s="260" t="s">
        <v>337</v>
      </c>
      <c r="G47" s="177"/>
      <c r="H47" s="33">
        <v>1</v>
      </c>
      <c r="I47" s="262" t="s">
        <v>338</v>
      </c>
      <c r="J47" s="177"/>
      <c r="K47" s="260" t="s">
        <v>339</v>
      </c>
      <c r="L47" s="177"/>
      <c r="M47" s="260" t="s">
        <v>337</v>
      </c>
      <c r="N47" s="177"/>
      <c r="O47" s="260" t="s">
        <v>250</v>
      </c>
      <c r="P47" s="177"/>
    </row>
    <row r="48" spans="1:16" ht="114.75">
      <c r="A48" s="55" t="s">
        <v>131</v>
      </c>
      <c r="B48" s="55" t="s">
        <v>30</v>
      </c>
      <c r="C48" s="33" t="s">
        <v>340</v>
      </c>
      <c r="D48" s="262" t="s">
        <v>341</v>
      </c>
      <c r="E48" s="177"/>
      <c r="F48" s="260" t="s">
        <v>342</v>
      </c>
      <c r="G48" s="177"/>
      <c r="H48" s="33">
        <v>1</v>
      </c>
      <c r="I48" s="275" t="s">
        <v>343</v>
      </c>
      <c r="J48" s="177"/>
      <c r="K48" s="260" t="s">
        <v>339</v>
      </c>
      <c r="L48" s="177"/>
      <c r="M48" s="260" t="s">
        <v>342</v>
      </c>
      <c r="N48" s="177"/>
      <c r="O48" s="260" t="s">
        <v>250</v>
      </c>
      <c r="P48" s="177"/>
    </row>
    <row r="49" spans="1:16" ht="51">
      <c r="A49" s="60" t="s">
        <v>132</v>
      </c>
      <c r="B49" s="60" t="s">
        <v>29</v>
      </c>
      <c r="C49" s="31"/>
      <c r="D49" s="260"/>
      <c r="E49" s="177"/>
      <c r="F49" s="260"/>
      <c r="G49" s="177"/>
      <c r="H49" s="31"/>
      <c r="I49" s="260"/>
      <c r="J49" s="177"/>
      <c r="K49" s="260"/>
      <c r="L49" s="177"/>
      <c r="M49" s="260"/>
      <c r="N49" s="177"/>
      <c r="O49" s="260"/>
      <c r="P49" s="177"/>
    </row>
    <row r="50" spans="1:16" ht="51">
      <c r="A50" s="60" t="s">
        <v>132</v>
      </c>
      <c r="B50" s="60" t="s">
        <v>30</v>
      </c>
      <c r="C50" s="33"/>
      <c r="D50" s="260"/>
      <c r="E50" s="177"/>
      <c r="F50" s="260"/>
      <c r="G50" s="177"/>
      <c r="H50" s="33"/>
      <c r="I50" s="260" t="s">
        <v>344</v>
      </c>
      <c r="J50" s="177"/>
      <c r="K50" s="260" t="s">
        <v>345</v>
      </c>
      <c r="L50" s="177"/>
      <c r="M50" s="260"/>
      <c r="N50" s="177"/>
      <c r="O50" s="260" t="s">
        <v>346</v>
      </c>
      <c r="P50" s="177"/>
    </row>
    <row r="51" spans="1:16" ht="165.75">
      <c r="A51" s="62" t="s">
        <v>133</v>
      </c>
      <c r="B51" s="62" t="s">
        <v>29</v>
      </c>
      <c r="C51" s="33" t="s">
        <v>347</v>
      </c>
      <c r="D51" s="260" t="s">
        <v>348</v>
      </c>
      <c r="E51" s="177"/>
      <c r="F51" s="260" t="s">
        <v>349</v>
      </c>
      <c r="G51" s="177"/>
      <c r="H51" s="33" t="s">
        <v>350</v>
      </c>
      <c r="I51" s="260" t="s">
        <v>351</v>
      </c>
      <c r="J51" s="177"/>
      <c r="K51" s="260" t="s">
        <v>352</v>
      </c>
      <c r="L51" s="177"/>
      <c r="M51" s="260" t="s">
        <v>349</v>
      </c>
      <c r="N51" s="177"/>
      <c r="O51" s="260" t="s">
        <v>11</v>
      </c>
      <c r="P51" s="177"/>
    </row>
    <row r="52" spans="1:16" ht="178.5">
      <c r="A52" s="62" t="s">
        <v>133</v>
      </c>
      <c r="B52" s="62" t="s">
        <v>30</v>
      </c>
      <c r="C52" s="33" t="s">
        <v>353</v>
      </c>
      <c r="D52" s="260" t="s">
        <v>354</v>
      </c>
      <c r="E52" s="177"/>
      <c r="F52" s="260" t="s">
        <v>349</v>
      </c>
      <c r="G52" s="177"/>
      <c r="H52" s="33" t="s">
        <v>355</v>
      </c>
      <c r="I52" s="260" t="s">
        <v>356</v>
      </c>
      <c r="J52" s="177"/>
      <c r="K52" s="260" t="s">
        <v>357</v>
      </c>
      <c r="L52" s="177"/>
      <c r="M52" s="260" t="s">
        <v>349</v>
      </c>
      <c r="N52" s="177"/>
      <c r="O52" s="260" t="s">
        <v>358</v>
      </c>
      <c r="P52" s="177"/>
    </row>
    <row r="53" spans="1:16" ht="51">
      <c r="A53" s="55" t="s">
        <v>134</v>
      </c>
      <c r="B53" s="55" t="s">
        <v>29</v>
      </c>
      <c r="C53" s="31"/>
      <c r="D53" s="260"/>
      <c r="E53" s="177"/>
      <c r="F53" s="260"/>
      <c r="G53" s="177"/>
      <c r="H53" s="31"/>
      <c r="I53" s="260" t="s">
        <v>359</v>
      </c>
      <c r="J53" s="177"/>
      <c r="K53" s="260" t="s">
        <v>360</v>
      </c>
      <c r="L53" s="177"/>
      <c r="M53" s="260" t="s">
        <v>361</v>
      </c>
      <c r="N53" s="177"/>
      <c r="O53" s="260" t="s">
        <v>250</v>
      </c>
      <c r="P53" s="177"/>
    </row>
    <row r="54" spans="1:16" ht="51">
      <c r="A54" s="55" t="s">
        <v>134</v>
      </c>
      <c r="B54" s="55" t="s">
        <v>30</v>
      </c>
      <c r="C54" s="31"/>
      <c r="D54" s="260"/>
      <c r="E54" s="177"/>
      <c r="F54" s="260"/>
      <c r="G54" s="177"/>
      <c r="H54" s="31"/>
      <c r="I54" s="260" t="s">
        <v>359</v>
      </c>
      <c r="J54" s="177"/>
      <c r="K54" s="260" t="s">
        <v>360</v>
      </c>
      <c r="L54" s="177"/>
      <c r="M54" s="260" t="s">
        <v>361</v>
      </c>
      <c r="N54" s="177"/>
      <c r="O54" s="260" t="s">
        <v>362</v>
      </c>
      <c r="P54" s="177"/>
    </row>
    <row r="55" spans="1:16" ht="51">
      <c r="A55" s="60" t="s">
        <v>135</v>
      </c>
      <c r="B55" s="60" t="s">
        <v>29</v>
      </c>
      <c r="C55" s="33" t="s">
        <v>363</v>
      </c>
      <c r="D55" s="260" t="s">
        <v>364</v>
      </c>
      <c r="E55" s="177"/>
      <c r="F55" s="260" t="s">
        <v>365</v>
      </c>
      <c r="G55" s="177"/>
      <c r="H55" s="33" t="s">
        <v>366</v>
      </c>
      <c r="I55" s="260" t="s">
        <v>367</v>
      </c>
      <c r="J55" s="177"/>
      <c r="K55" s="260" t="s">
        <v>368</v>
      </c>
      <c r="L55" s="177"/>
      <c r="M55" s="260" t="s">
        <v>365</v>
      </c>
      <c r="N55" s="177"/>
      <c r="O55" s="260" t="s">
        <v>369</v>
      </c>
      <c r="P55" s="177"/>
    </row>
    <row r="56" spans="1:16" ht="76.5">
      <c r="A56" s="60" t="s">
        <v>135</v>
      </c>
      <c r="B56" s="60" t="s">
        <v>30</v>
      </c>
      <c r="C56" s="33" t="s">
        <v>370</v>
      </c>
      <c r="D56" s="260" t="s">
        <v>371</v>
      </c>
      <c r="E56" s="177"/>
      <c r="F56" s="260" t="s">
        <v>372</v>
      </c>
      <c r="G56" s="177"/>
      <c r="H56" s="33" t="s">
        <v>366</v>
      </c>
      <c r="I56" s="260" t="s">
        <v>367</v>
      </c>
      <c r="J56" s="177"/>
      <c r="K56" s="260" t="s">
        <v>373</v>
      </c>
      <c r="L56" s="177"/>
      <c r="M56" s="260" t="s">
        <v>374</v>
      </c>
      <c r="N56" s="177"/>
      <c r="O56" s="260" t="s">
        <v>366</v>
      </c>
      <c r="P56" s="177"/>
    </row>
    <row r="57" spans="1:16" ht="38.25">
      <c r="A57" s="62" t="s">
        <v>136</v>
      </c>
      <c r="B57" s="62" t="s">
        <v>29</v>
      </c>
      <c r="C57" s="31"/>
      <c r="D57" s="260"/>
      <c r="E57" s="177"/>
      <c r="F57" s="260"/>
      <c r="G57" s="177"/>
      <c r="H57" s="31"/>
      <c r="I57" s="260"/>
      <c r="J57" s="177"/>
      <c r="K57" s="260"/>
      <c r="L57" s="177"/>
      <c r="M57" s="260"/>
      <c r="N57" s="177"/>
      <c r="O57" s="260"/>
      <c r="P57" s="177"/>
    </row>
    <row r="58" spans="1:16" ht="38.25">
      <c r="A58" s="62" t="s">
        <v>136</v>
      </c>
      <c r="B58" s="62" t="s">
        <v>30</v>
      </c>
      <c r="C58" s="31"/>
      <c r="D58" s="260"/>
      <c r="E58" s="177"/>
      <c r="F58" s="260"/>
      <c r="G58" s="177"/>
      <c r="H58" s="31"/>
      <c r="I58" s="260"/>
      <c r="J58" s="177"/>
      <c r="K58" s="260"/>
      <c r="L58" s="177"/>
      <c r="M58" s="260"/>
      <c r="N58" s="177"/>
      <c r="O58" s="260"/>
      <c r="P58" s="177"/>
    </row>
    <row r="59" spans="1:16" ht="51">
      <c r="A59" s="55" t="s">
        <v>137</v>
      </c>
      <c r="B59" s="55" t="s">
        <v>29</v>
      </c>
      <c r="C59" s="117" t="s">
        <v>375</v>
      </c>
      <c r="D59" s="263" t="s">
        <v>376</v>
      </c>
      <c r="E59" s="177"/>
      <c r="F59" s="263" t="s">
        <v>377</v>
      </c>
      <c r="G59" s="177"/>
      <c r="H59" s="117" t="s">
        <v>378</v>
      </c>
      <c r="I59" s="263" t="s">
        <v>379</v>
      </c>
      <c r="J59" s="177"/>
      <c r="K59" s="263" t="s">
        <v>380</v>
      </c>
      <c r="L59" s="177"/>
      <c r="M59" s="263" t="s">
        <v>381</v>
      </c>
      <c r="N59" s="177"/>
      <c r="O59" s="263" t="s">
        <v>382</v>
      </c>
      <c r="P59" s="177"/>
    </row>
    <row r="60" spans="1:16" ht="63.75">
      <c r="A60" s="55" t="s">
        <v>137</v>
      </c>
      <c r="B60" s="55" t="s">
        <v>30</v>
      </c>
      <c r="C60" s="33" t="s">
        <v>383</v>
      </c>
      <c r="D60" s="260" t="s">
        <v>384</v>
      </c>
      <c r="E60" s="177"/>
      <c r="F60" s="260" t="s">
        <v>385</v>
      </c>
      <c r="G60" s="177"/>
      <c r="H60" s="33" t="s">
        <v>386</v>
      </c>
      <c r="I60" s="260" t="s">
        <v>387</v>
      </c>
      <c r="J60" s="177"/>
      <c r="K60" s="260" t="s">
        <v>388</v>
      </c>
      <c r="L60" s="177"/>
      <c r="M60" s="260" t="s">
        <v>389</v>
      </c>
      <c r="N60" s="177"/>
      <c r="O60" s="260" t="s">
        <v>390</v>
      </c>
      <c r="P60" s="177"/>
    </row>
    <row r="61" spans="1:16" ht="51">
      <c r="A61" s="60" t="s">
        <v>138</v>
      </c>
      <c r="B61" s="60" t="s">
        <v>29</v>
      </c>
      <c r="C61" s="31"/>
      <c r="D61" s="260"/>
      <c r="E61" s="177"/>
      <c r="F61" s="260"/>
      <c r="G61" s="177"/>
      <c r="H61" s="31"/>
      <c r="I61" s="260"/>
      <c r="J61" s="177"/>
      <c r="K61" s="260"/>
      <c r="L61" s="177"/>
      <c r="M61" s="260"/>
      <c r="N61" s="177"/>
      <c r="O61" s="260"/>
      <c r="P61" s="177"/>
    </row>
    <row r="62" spans="1:16" ht="51">
      <c r="A62" s="60" t="s">
        <v>138</v>
      </c>
      <c r="B62" s="60" t="s">
        <v>30</v>
      </c>
      <c r="C62" s="33" t="s">
        <v>256</v>
      </c>
      <c r="D62" s="260" t="s">
        <v>391</v>
      </c>
      <c r="E62" s="177"/>
      <c r="F62" s="260" t="s">
        <v>392</v>
      </c>
      <c r="G62" s="177"/>
      <c r="H62" s="33" t="s">
        <v>250</v>
      </c>
      <c r="I62" s="260" t="s">
        <v>393</v>
      </c>
      <c r="J62" s="177"/>
      <c r="K62" s="260" t="s">
        <v>394</v>
      </c>
      <c r="L62" s="177"/>
      <c r="M62" s="260" t="s">
        <v>395</v>
      </c>
      <c r="N62" s="177"/>
      <c r="O62" s="260" t="s">
        <v>396</v>
      </c>
      <c r="P62" s="177"/>
    </row>
    <row r="63" spans="1:16" ht="63.75">
      <c r="A63" s="62" t="s">
        <v>139</v>
      </c>
      <c r="B63" s="62" t="s">
        <v>29</v>
      </c>
      <c r="C63" s="33" t="s">
        <v>397</v>
      </c>
      <c r="D63" s="260" t="s">
        <v>398</v>
      </c>
      <c r="E63" s="177"/>
      <c r="F63" s="260" t="s">
        <v>399</v>
      </c>
      <c r="G63" s="177"/>
      <c r="H63" s="33" t="s">
        <v>400</v>
      </c>
      <c r="I63" s="260" t="s">
        <v>335</v>
      </c>
      <c r="J63" s="177"/>
      <c r="K63" s="260" t="s">
        <v>401</v>
      </c>
      <c r="L63" s="177"/>
      <c r="M63" s="260" t="s">
        <v>402</v>
      </c>
      <c r="N63" s="177"/>
      <c r="O63" s="260" t="s">
        <v>403</v>
      </c>
      <c r="P63" s="177"/>
    </row>
    <row r="64" spans="1:16" ht="63.75">
      <c r="A64" s="62" t="s">
        <v>139</v>
      </c>
      <c r="B64" s="62" t="s">
        <v>30</v>
      </c>
      <c r="C64" s="33" t="s">
        <v>397</v>
      </c>
      <c r="D64" s="260" t="s">
        <v>404</v>
      </c>
      <c r="E64" s="177"/>
      <c r="F64" s="260" t="s">
        <v>399</v>
      </c>
      <c r="G64" s="177"/>
      <c r="H64" s="33" t="s">
        <v>403</v>
      </c>
      <c r="I64" s="260" t="s">
        <v>335</v>
      </c>
      <c r="J64" s="177"/>
      <c r="K64" s="260" t="s">
        <v>405</v>
      </c>
      <c r="L64" s="177"/>
      <c r="M64" s="260" t="s">
        <v>402</v>
      </c>
      <c r="N64" s="177"/>
      <c r="O64" s="260" t="s">
        <v>403</v>
      </c>
      <c r="P64" s="177"/>
    </row>
    <row r="65" spans="1:16" ht="89.25">
      <c r="A65" s="55" t="s">
        <v>140</v>
      </c>
      <c r="B65" s="55" t="s">
        <v>29</v>
      </c>
      <c r="C65" s="33" t="s">
        <v>335</v>
      </c>
      <c r="D65" s="260" t="s">
        <v>406</v>
      </c>
      <c r="E65" s="177"/>
      <c r="F65" s="260" t="s">
        <v>407</v>
      </c>
      <c r="G65" s="177"/>
      <c r="H65" s="33" t="s">
        <v>408</v>
      </c>
      <c r="I65" s="260" t="s">
        <v>335</v>
      </c>
      <c r="J65" s="177"/>
      <c r="K65" s="260" t="s">
        <v>409</v>
      </c>
      <c r="L65" s="177"/>
      <c r="M65" s="260" t="s">
        <v>410</v>
      </c>
      <c r="N65" s="177"/>
      <c r="O65" s="260" t="s">
        <v>408</v>
      </c>
      <c r="P65" s="177"/>
    </row>
    <row r="66" spans="1:16" ht="51">
      <c r="A66" s="55" t="s">
        <v>140</v>
      </c>
      <c r="B66" s="55" t="s">
        <v>30</v>
      </c>
      <c r="C66" s="33" t="s">
        <v>256</v>
      </c>
      <c r="D66" s="260" t="s">
        <v>411</v>
      </c>
      <c r="E66" s="177"/>
      <c r="F66" s="260" t="s">
        <v>410</v>
      </c>
      <c r="G66" s="177"/>
      <c r="H66" s="33" t="s">
        <v>386</v>
      </c>
      <c r="I66" s="260" t="s">
        <v>412</v>
      </c>
      <c r="J66" s="177"/>
      <c r="K66" s="260" t="s">
        <v>409</v>
      </c>
      <c r="L66" s="177"/>
      <c r="M66" s="260" t="s">
        <v>413</v>
      </c>
      <c r="N66" s="177"/>
      <c r="O66" s="260" t="s">
        <v>414</v>
      </c>
      <c r="P66" s="177"/>
    </row>
    <row r="67" spans="1:16" ht="51">
      <c r="A67" s="60" t="s">
        <v>141</v>
      </c>
      <c r="B67" s="60" t="s">
        <v>29</v>
      </c>
      <c r="C67" s="31"/>
      <c r="D67" s="260"/>
      <c r="E67" s="177"/>
      <c r="F67" s="260"/>
      <c r="G67" s="177"/>
      <c r="H67" s="31"/>
      <c r="I67" s="260"/>
      <c r="J67" s="177"/>
      <c r="K67" s="260"/>
      <c r="L67" s="177"/>
      <c r="M67" s="260"/>
      <c r="N67" s="177"/>
      <c r="O67" s="260"/>
      <c r="P67" s="177"/>
    </row>
    <row r="68" spans="1:16" ht="51">
      <c r="A68" s="60" t="s">
        <v>141</v>
      </c>
      <c r="B68" s="60" t="s">
        <v>30</v>
      </c>
      <c r="C68" s="33" t="s">
        <v>415</v>
      </c>
      <c r="D68" s="260" t="s">
        <v>416</v>
      </c>
      <c r="E68" s="177"/>
      <c r="F68" s="260" t="s">
        <v>417</v>
      </c>
      <c r="G68" s="177"/>
      <c r="H68" s="33" t="s">
        <v>320</v>
      </c>
      <c r="I68" s="273" t="s">
        <v>344</v>
      </c>
      <c r="J68" s="178"/>
      <c r="K68" s="273" t="s">
        <v>418</v>
      </c>
      <c r="L68" s="177"/>
      <c r="M68" s="274" t="s">
        <v>417</v>
      </c>
      <c r="N68" s="177"/>
      <c r="O68" s="274" t="s">
        <v>419</v>
      </c>
      <c r="P68" s="177"/>
    </row>
    <row r="69" spans="1:16" ht="51">
      <c r="A69" s="62" t="s">
        <v>142</v>
      </c>
      <c r="B69" s="62" t="s">
        <v>29</v>
      </c>
      <c r="C69" s="33" t="s">
        <v>420</v>
      </c>
      <c r="D69" s="260" t="s">
        <v>421</v>
      </c>
      <c r="E69" s="177"/>
      <c r="F69" s="260" t="s">
        <v>422</v>
      </c>
      <c r="G69" s="177"/>
      <c r="H69" s="33" t="s">
        <v>423</v>
      </c>
      <c r="I69" s="264" t="s">
        <v>424</v>
      </c>
      <c r="J69" s="177"/>
      <c r="K69" s="260" t="s">
        <v>425</v>
      </c>
      <c r="L69" s="177"/>
      <c r="M69" s="260" t="s">
        <v>426</v>
      </c>
      <c r="N69" s="177"/>
      <c r="O69" s="260" t="s">
        <v>11</v>
      </c>
      <c r="P69" s="177"/>
    </row>
    <row r="70" spans="1:16" ht="51">
      <c r="A70" s="62" t="s">
        <v>142</v>
      </c>
      <c r="B70" s="62" t="s">
        <v>30</v>
      </c>
      <c r="C70" s="33" t="s">
        <v>427</v>
      </c>
      <c r="D70" s="260" t="s">
        <v>428</v>
      </c>
      <c r="E70" s="177"/>
      <c r="F70" s="260" t="s">
        <v>422</v>
      </c>
      <c r="G70" s="177"/>
      <c r="H70" s="33" t="s">
        <v>423</v>
      </c>
      <c r="I70" s="264" t="s">
        <v>429</v>
      </c>
      <c r="J70" s="177"/>
      <c r="K70" s="260" t="s">
        <v>425</v>
      </c>
      <c r="L70" s="177"/>
      <c r="M70" s="260" t="s">
        <v>430</v>
      </c>
      <c r="N70" s="177"/>
      <c r="O70" s="260" t="s">
        <v>431</v>
      </c>
      <c r="P70" s="177"/>
    </row>
    <row r="71" spans="1:16" ht="51">
      <c r="A71" s="55" t="s">
        <v>143</v>
      </c>
      <c r="B71" s="55" t="s">
        <v>29</v>
      </c>
      <c r="C71" s="31"/>
      <c r="D71" s="260"/>
      <c r="E71" s="177"/>
      <c r="F71" s="260"/>
      <c r="G71" s="177"/>
      <c r="H71" s="31"/>
      <c r="I71" s="260"/>
      <c r="J71" s="177"/>
      <c r="K71" s="260"/>
      <c r="L71" s="177"/>
      <c r="M71" s="260"/>
      <c r="N71" s="177"/>
      <c r="O71" s="260"/>
      <c r="P71" s="177"/>
    </row>
    <row r="72" spans="1:16" ht="51">
      <c r="A72" s="55" t="s">
        <v>143</v>
      </c>
      <c r="B72" s="55" t="s">
        <v>30</v>
      </c>
      <c r="C72" s="33" t="s">
        <v>432</v>
      </c>
      <c r="D72" s="260" t="s">
        <v>404</v>
      </c>
      <c r="E72" s="177"/>
      <c r="F72" s="260" t="s">
        <v>433</v>
      </c>
      <c r="G72" s="177"/>
      <c r="H72" s="33" t="s">
        <v>434</v>
      </c>
      <c r="I72" s="260" t="s">
        <v>435</v>
      </c>
      <c r="J72" s="177"/>
      <c r="K72" s="260" t="s">
        <v>436</v>
      </c>
      <c r="L72" s="177"/>
      <c r="M72" s="260" t="s">
        <v>437</v>
      </c>
      <c r="N72" s="177"/>
      <c r="O72" s="260" t="s">
        <v>250</v>
      </c>
      <c r="P72" s="177"/>
    </row>
    <row r="73" spans="1:16" ht="51">
      <c r="A73" s="60" t="s">
        <v>144</v>
      </c>
      <c r="B73" s="60" t="s">
        <v>29</v>
      </c>
      <c r="C73" s="31"/>
      <c r="D73" s="260"/>
      <c r="E73" s="177"/>
      <c r="F73" s="260"/>
      <c r="G73" s="177"/>
      <c r="H73" s="31"/>
      <c r="I73" s="260"/>
      <c r="J73" s="177"/>
      <c r="K73" s="260"/>
      <c r="L73" s="177"/>
      <c r="M73" s="260"/>
      <c r="N73" s="177"/>
      <c r="O73" s="260"/>
      <c r="P73" s="177"/>
    </row>
    <row r="74" spans="1:16" ht="51">
      <c r="A74" s="60" t="s">
        <v>144</v>
      </c>
      <c r="B74" s="60" t="s">
        <v>30</v>
      </c>
      <c r="C74" s="31"/>
      <c r="D74" s="260"/>
      <c r="E74" s="177"/>
      <c r="F74" s="260"/>
      <c r="G74" s="177"/>
      <c r="H74" s="31"/>
      <c r="I74" s="260"/>
      <c r="J74" s="177"/>
      <c r="K74" s="260"/>
      <c r="L74" s="177"/>
      <c r="M74" s="260"/>
      <c r="N74" s="177"/>
      <c r="O74" s="260"/>
      <c r="P74" s="177"/>
    </row>
    <row r="75" spans="1:16" ht="51">
      <c r="A75" s="62" t="s">
        <v>145</v>
      </c>
      <c r="B75" s="62" t="s">
        <v>29</v>
      </c>
      <c r="C75" s="33">
        <v>0</v>
      </c>
      <c r="D75" s="260">
        <v>0</v>
      </c>
      <c r="E75" s="177"/>
      <c r="F75" s="260">
        <v>0</v>
      </c>
      <c r="G75" s="177"/>
      <c r="H75" s="33">
        <v>0</v>
      </c>
      <c r="I75" s="260">
        <v>0</v>
      </c>
      <c r="J75" s="177"/>
      <c r="K75" s="260">
        <v>0</v>
      </c>
      <c r="L75" s="177"/>
      <c r="M75" s="260">
        <v>0</v>
      </c>
      <c r="N75" s="177"/>
      <c r="O75" s="260">
        <v>0</v>
      </c>
      <c r="P75" s="177"/>
    </row>
    <row r="76" spans="1:16" ht="51">
      <c r="A76" s="62" t="s">
        <v>145</v>
      </c>
      <c r="B76" s="62" t="s">
        <v>30</v>
      </c>
      <c r="C76" s="33" t="s">
        <v>256</v>
      </c>
      <c r="D76" s="260" t="s">
        <v>257</v>
      </c>
      <c r="E76" s="177"/>
      <c r="F76" s="260" t="s">
        <v>438</v>
      </c>
      <c r="G76" s="177"/>
      <c r="H76" s="33" t="s">
        <v>262</v>
      </c>
      <c r="I76" s="260" t="s">
        <v>439</v>
      </c>
      <c r="J76" s="177"/>
      <c r="K76" s="260" t="s">
        <v>257</v>
      </c>
      <c r="L76" s="177"/>
      <c r="M76" s="260" t="s">
        <v>440</v>
      </c>
      <c r="N76" s="177"/>
      <c r="O76" s="260" t="s">
        <v>264</v>
      </c>
      <c r="P76" s="177"/>
    </row>
    <row r="77" spans="1:16" ht="15.75" customHeight="1"/>
    <row r="78" spans="1:16" ht="15.75" customHeight="1"/>
    <row r="79" spans="1:16" ht="15.75" customHeight="1"/>
    <row r="80" spans="1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4">
    <mergeCell ref="I58:J58"/>
    <mergeCell ref="K58:L58"/>
    <mergeCell ref="M58:N58"/>
    <mergeCell ref="O58:P58"/>
    <mergeCell ref="I54:J54"/>
    <mergeCell ref="K54:L54"/>
    <mergeCell ref="M54:N54"/>
    <mergeCell ref="O54:P54"/>
    <mergeCell ref="I55:J55"/>
    <mergeCell ref="K55:L55"/>
    <mergeCell ref="K57:L57"/>
    <mergeCell ref="M57:N57"/>
    <mergeCell ref="M55:N55"/>
    <mergeCell ref="O55:P55"/>
    <mergeCell ref="I56:J56"/>
    <mergeCell ref="K56:L56"/>
    <mergeCell ref="M56:N56"/>
    <mergeCell ref="O56:P56"/>
    <mergeCell ref="O57:P57"/>
    <mergeCell ref="I57:J57"/>
    <mergeCell ref="M50:N50"/>
    <mergeCell ref="O50:P50"/>
    <mergeCell ref="I51:J51"/>
    <mergeCell ref="K51:L51"/>
    <mergeCell ref="I52:J52"/>
    <mergeCell ref="K52:L52"/>
    <mergeCell ref="M52:N52"/>
    <mergeCell ref="O52:P52"/>
    <mergeCell ref="K53:L53"/>
    <mergeCell ref="M53:N53"/>
    <mergeCell ref="O53:P53"/>
    <mergeCell ref="I53:J53"/>
    <mergeCell ref="I76:J76"/>
    <mergeCell ref="K76:L76"/>
    <mergeCell ref="M76:N76"/>
    <mergeCell ref="O76:P76"/>
    <mergeCell ref="I44:J44"/>
    <mergeCell ref="K44:L44"/>
    <mergeCell ref="M44:N44"/>
    <mergeCell ref="O44:P44"/>
    <mergeCell ref="K45:L45"/>
    <mergeCell ref="M45:N45"/>
    <mergeCell ref="O45:P45"/>
    <mergeCell ref="I45:J45"/>
    <mergeCell ref="I46:J46"/>
    <mergeCell ref="K46:L46"/>
    <mergeCell ref="M46:N46"/>
    <mergeCell ref="O46:P46"/>
    <mergeCell ref="I47:J47"/>
    <mergeCell ref="K47:L47"/>
    <mergeCell ref="K49:L49"/>
    <mergeCell ref="M49:N49"/>
    <mergeCell ref="M47:N47"/>
    <mergeCell ref="O47:P47"/>
    <mergeCell ref="I48:J48"/>
    <mergeCell ref="K48:L48"/>
    <mergeCell ref="O36:P36"/>
    <mergeCell ref="K37:L37"/>
    <mergeCell ref="M37:N37"/>
    <mergeCell ref="O37:P37"/>
    <mergeCell ref="M39:N39"/>
    <mergeCell ref="O39:P39"/>
    <mergeCell ref="I37:J37"/>
    <mergeCell ref="I38:J38"/>
    <mergeCell ref="K38:L38"/>
    <mergeCell ref="M38:N38"/>
    <mergeCell ref="O38:P38"/>
    <mergeCell ref="I39:J39"/>
    <mergeCell ref="K39:L39"/>
    <mergeCell ref="K36:L36"/>
    <mergeCell ref="M36:N36"/>
    <mergeCell ref="M75:N75"/>
    <mergeCell ref="O75:P75"/>
    <mergeCell ref="I73:J73"/>
    <mergeCell ref="I74:J74"/>
    <mergeCell ref="K74:L74"/>
    <mergeCell ref="M74:N74"/>
    <mergeCell ref="O74:P74"/>
    <mergeCell ref="I75:J75"/>
    <mergeCell ref="K75:L75"/>
    <mergeCell ref="I71:J71"/>
    <mergeCell ref="K71:L71"/>
    <mergeCell ref="K73:L73"/>
    <mergeCell ref="M73:N73"/>
    <mergeCell ref="M71:N71"/>
    <mergeCell ref="O71:P71"/>
    <mergeCell ref="I72:J72"/>
    <mergeCell ref="K72:L72"/>
    <mergeCell ref="M72:N72"/>
    <mergeCell ref="O72:P72"/>
    <mergeCell ref="O73:P73"/>
    <mergeCell ref="I68:J68"/>
    <mergeCell ref="K68:L68"/>
    <mergeCell ref="M68:N68"/>
    <mergeCell ref="O68:P68"/>
    <mergeCell ref="K69:L69"/>
    <mergeCell ref="M69:N69"/>
    <mergeCell ref="O69:P69"/>
    <mergeCell ref="I69:J69"/>
    <mergeCell ref="I70:J70"/>
    <mergeCell ref="K70:L70"/>
    <mergeCell ref="M70:N70"/>
    <mergeCell ref="O70:P70"/>
    <mergeCell ref="I62:J62"/>
    <mergeCell ref="K62:L62"/>
    <mergeCell ref="M62:N62"/>
    <mergeCell ref="O62:P62"/>
    <mergeCell ref="I63:J63"/>
    <mergeCell ref="K63:L63"/>
    <mergeCell ref="M67:N67"/>
    <mergeCell ref="O67:P67"/>
    <mergeCell ref="I65:J65"/>
    <mergeCell ref="I66:J66"/>
    <mergeCell ref="K66:L66"/>
    <mergeCell ref="M66:N66"/>
    <mergeCell ref="O66:P66"/>
    <mergeCell ref="I67:J67"/>
    <mergeCell ref="K67:L67"/>
    <mergeCell ref="K65:L65"/>
    <mergeCell ref="M65:N65"/>
    <mergeCell ref="M63:N63"/>
    <mergeCell ref="O63:P63"/>
    <mergeCell ref="I64:J64"/>
    <mergeCell ref="K64:L64"/>
    <mergeCell ref="M64:N64"/>
    <mergeCell ref="O64:P64"/>
    <mergeCell ref="O65:P65"/>
    <mergeCell ref="I43:J43"/>
    <mergeCell ref="K43:L43"/>
    <mergeCell ref="I60:J60"/>
    <mergeCell ref="K60:L60"/>
    <mergeCell ref="M60:N60"/>
    <mergeCell ref="O60:P60"/>
    <mergeCell ref="K61:L61"/>
    <mergeCell ref="M61:N61"/>
    <mergeCell ref="O61:P61"/>
    <mergeCell ref="I61:J61"/>
    <mergeCell ref="M43:N43"/>
    <mergeCell ref="O43:P43"/>
    <mergeCell ref="I59:J59"/>
    <mergeCell ref="K59:L59"/>
    <mergeCell ref="M59:N59"/>
    <mergeCell ref="O59:P59"/>
    <mergeCell ref="M48:N48"/>
    <mergeCell ref="O48:P48"/>
    <mergeCell ref="O49:P49"/>
    <mergeCell ref="M51:N51"/>
    <mergeCell ref="O51:P51"/>
    <mergeCell ref="I49:J49"/>
    <mergeCell ref="I50:J50"/>
    <mergeCell ref="K50:L50"/>
    <mergeCell ref="I40:J40"/>
    <mergeCell ref="K40:L40"/>
    <mergeCell ref="M40:N40"/>
    <mergeCell ref="O40:P40"/>
    <mergeCell ref="K41:L41"/>
    <mergeCell ref="M41:N41"/>
    <mergeCell ref="O41:P41"/>
    <mergeCell ref="I41:J41"/>
    <mergeCell ref="I42:J42"/>
    <mergeCell ref="K42:L42"/>
    <mergeCell ref="M42:N42"/>
    <mergeCell ref="O42:P42"/>
    <mergeCell ref="M24:N24"/>
    <mergeCell ref="O24:P24"/>
    <mergeCell ref="I25:J25"/>
    <mergeCell ref="K25:L25"/>
    <mergeCell ref="M25:N25"/>
    <mergeCell ref="O25:P25"/>
    <mergeCell ref="O26:P26"/>
    <mergeCell ref="K32:L32"/>
    <mergeCell ref="M32:N32"/>
    <mergeCell ref="M30:N30"/>
    <mergeCell ref="O30:P30"/>
    <mergeCell ref="I31:J31"/>
    <mergeCell ref="K31:L31"/>
    <mergeCell ref="M31:N31"/>
    <mergeCell ref="O31:P31"/>
    <mergeCell ref="O32:P32"/>
    <mergeCell ref="I32:J32"/>
    <mergeCell ref="I24:J24"/>
    <mergeCell ref="K24:L24"/>
    <mergeCell ref="K26:L26"/>
    <mergeCell ref="I30:J30"/>
    <mergeCell ref="K30:L30"/>
    <mergeCell ref="I26:J26"/>
    <mergeCell ref="I27:J27"/>
    <mergeCell ref="K11:L11"/>
    <mergeCell ref="K12:L12"/>
    <mergeCell ref="M21:N21"/>
    <mergeCell ref="O21:P21"/>
    <mergeCell ref="K22:L22"/>
    <mergeCell ref="M22:N22"/>
    <mergeCell ref="O22:P22"/>
    <mergeCell ref="I22:J22"/>
    <mergeCell ref="I23:J23"/>
    <mergeCell ref="K23:L23"/>
    <mergeCell ref="M23:N23"/>
    <mergeCell ref="O23:P23"/>
    <mergeCell ref="K21:L21"/>
    <mergeCell ref="M9:N9"/>
    <mergeCell ref="M10:N10"/>
    <mergeCell ref="M14:N14"/>
    <mergeCell ref="O14:P14"/>
    <mergeCell ref="F8:G8"/>
    <mergeCell ref="F9:G9"/>
    <mergeCell ref="F10:G10"/>
    <mergeCell ref="F11:G11"/>
    <mergeCell ref="F12:G12"/>
    <mergeCell ref="F13:G13"/>
    <mergeCell ref="F14:G14"/>
    <mergeCell ref="O9:P9"/>
    <mergeCell ref="O10:P10"/>
    <mergeCell ref="O11:P11"/>
    <mergeCell ref="O12:P12"/>
    <mergeCell ref="O13:P13"/>
    <mergeCell ref="M11:N11"/>
    <mergeCell ref="M12:N12"/>
    <mergeCell ref="M13:N13"/>
    <mergeCell ref="K8:L8"/>
    <mergeCell ref="K9:L9"/>
    <mergeCell ref="I10:J10"/>
    <mergeCell ref="K10:L10"/>
    <mergeCell ref="I11:J11"/>
    <mergeCell ref="D4:E4"/>
    <mergeCell ref="F4:G4"/>
    <mergeCell ref="D5:E5"/>
    <mergeCell ref="F5:G5"/>
    <mergeCell ref="D6:E6"/>
    <mergeCell ref="F6:G6"/>
    <mergeCell ref="F7:G7"/>
    <mergeCell ref="A1:P1"/>
    <mergeCell ref="A2:P2"/>
    <mergeCell ref="D7:E7"/>
    <mergeCell ref="M4:N4"/>
    <mergeCell ref="O4:P4"/>
    <mergeCell ref="O5:P5"/>
    <mergeCell ref="M6:N6"/>
    <mergeCell ref="O6:P6"/>
    <mergeCell ref="O7:P7"/>
    <mergeCell ref="M5:N5"/>
    <mergeCell ref="R2:AF2"/>
    <mergeCell ref="A3:A4"/>
    <mergeCell ref="B3:B4"/>
    <mergeCell ref="C3:H3"/>
    <mergeCell ref="I3:P3"/>
    <mergeCell ref="M7:N7"/>
    <mergeCell ref="M8:N8"/>
    <mergeCell ref="O8:P8"/>
    <mergeCell ref="D76:E76"/>
    <mergeCell ref="F76:G76"/>
    <mergeCell ref="I7:J7"/>
    <mergeCell ref="I8:J8"/>
    <mergeCell ref="I9:J9"/>
    <mergeCell ref="I4:J4"/>
    <mergeCell ref="K4:L4"/>
    <mergeCell ref="I5:J5"/>
    <mergeCell ref="I6:J6"/>
    <mergeCell ref="K6:L6"/>
    <mergeCell ref="K7:L7"/>
    <mergeCell ref="K5:L5"/>
    <mergeCell ref="I14:J14"/>
    <mergeCell ref="K14:L14"/>
    <mergeCell ref="I20:J20"/>
    <mergeCell ref="I21:J21"/>
    <mergeCell ref="D43:E43"/>
    <mergeCell ref="D44:E44"/>
    <mergeCell ref="D40:E40"/>
    <mergeCell ref="F40:G40"/>
    <mergeCell ref="D29:E29"/>
    <mergeCell ref="D30:E30"/>
    <mergeCell ref="D31:E31"/>
    <mergeCell ref="D32:E32"/>
    <mergeCell ref="D33:E33"/>
    <mergeCell ref="D34:E34"/>
    <mergeCell ref="D37:E37"/>
    <mergeCell ref="D38:E38"/>
    <mergeCell ref="F38:G38"/>
    <mergeCell ref="D39:E39"/>
    <mergeCell ref="F39:G39"/>
    <mergeCell ref="F73:G73"/>
    <mergeCell ref="F74:G74"/>
    <mergeCell ref="D75:E75"/>
    <mergeCell ref="F75:G75"/>
    <mergeCell ref="D41:E41"/>
    <mergeCell ref="F41:G41"/>
    <mergeCell ref="D42:E42"/>
    <mergeCell ref="F42:G42"/>
    <mergeCell ref="F43:G43"/>
    <mergeCell ref="F44:G44"/>
    <mergeCell ref="D73:E73"/>
    <mergeCell ref="D74:E74"/>
    <mergeCell ref="F68:G68"/>
    <mergeCell ref="F69:G69"/>
    <mergeCell ref="F70:G70"/>
    <mergeCell ref="F71:G71"/>
    <mergeCell ref="F72:G72"/>
    <mergeCell ref="F63:G63"/>
    <mergeCell ref="F64:G64"/>
    <mergeCell ref="F65:G65"/>
    <mergeCell ref="F66:G66"/>
    <mergeCell ref="F67:G67"/>
    <mergeCell ref="F58:G58"/>
    <mergeCell ref="F60:G60"/>
    <mergeCell ref="D27:E27"/>
    <mergeCell ref="F22:G22"/>
    <mergeCell ref="F23:G23"/>
    <mergeCell ref="F24:G24"/>
    <mergeCell ref="F25:G25"/>
    <mergeCell ref="F26:G26"/>
    <mergeCell ref="F27:G27"/>
    <mergeCell ref="F28:G28"/>
    <mergeCell ref="D28:E28"/>
    <mergeCell ref="D20:E20"/>
    <mergeCell ref="F20:G20"/>
    <mergeCell ref="F21:G21"/>
    <mergeCell ref="D21:E21"/>
    <mergeCell ref="D22:E22"/>
    <mergeCell ref="D23:E23"/>
    <mergeCell ref="D24:E24"/>
    <mergeCell ref="D25:E25"/>
    <mergeCell ref="D26:E26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8:E8"/>
    <mergeCell ref="D9:E9"/>
    <mergeCell ref="D10:E10"/>
    <mergeCell ref="D11:E11"/>
    <mergeCell ref="D12:E12"/>
    <mergeCell ref="D13:E13"/>
    <mergeCell ref="D14:E14"/>
    <mergeCell ref="D15:E15"/>
    <mergeCell ref="D72:E72"/>
    <mergeCell ref="D70:E70"/>
    <mergeCell ref="D71:E71"/>
    <mergeCell ref="D67:E67"/>
    <mergeCell ref="D68:E68"/>
    <mergeCell ref="D69:E69"/>
    <mergeCell ref="D65:E65"/>
    <mergeCell ref="D66:E66"/>
    <mergeCell ref="D62:E62"/>
    <mergeCell ref="D63:E63"/>
    <mergeCell ref="D64:E64"/>
    <mergeCell ref="D60:E60"/>
    <mergeCell ref="D61:E61"/>
    <mergeCell ref="D46:E46"/>
    <mergeCell ref="D35:E35"/>
    <mergeCell ref="D36:E36"/>
    <mergeCell ref="F61:G61"/>
    <mergeCell ref="F62:G62"/>
    <mergeCell ref="D57:E57"/>
    <mergeCell ref="D58:E58"/>
    <mergeCell ref="D59:E59"/>
    <mergeCell ref="F59:G59"/>
    <mergeCell ref="F53:G53"/>
    <mergeCell ref="F54:G54"/>
    <mergeCell ref="D55:E55"/>
    <mergeCell ref="F55:G55"/>
    <mergeCell ref="D56:E56"/>
    <mergeCell ref="F56:G56"/>
    <mergeCell ref="F57:G57"/>
    <mergeCell ref="F46:G46"/>
    <mergeCell ref="D47:E47"/>
    <mergeCell ref="F47:G47"/>
    <mergeCell ref="D48:E48"/>
    <mergeCell ref="F48:G48"/>
    <mergeCell ref="D52:E52"/>
    <mergeCell ref="D53:E53"/>
    <mergeCell ref="D54:E54"/>
    <mergeCell ref="D49:E49"/>
    <mergeCell ref="F49:G49"/>
    <mergeCell ref="D50:E50"/>
    <mergeCell ref="F50:G50"/>
    <mergeCell ref="D51:E51"/>
    <mergeCell ref="F51:G51"/>
    <mergeCell ref="F52:G52"/>
    <mergeCell ref="F45:G45"/>
    <mergeCell ref="D45:E45"/>
    <mergeCell ref="I35:J35"/>
    <mergeCell ref="K35:L35"/>
    <mergeCell ref="M35:N35"/>
    <mergeCell ref="O35:P35"/>
    <mergeCell ref="F36:G36"/>
    <mergeCell ref="F37:G37"/>
    <mergeCell ref="F29:G29"/>
    <mergeCell ref="F30:G30"/>
    <mergeCell ref="F31:G31"/>
    <mergeCell ref="F32:G32"/>
    <mergeCell ref="F33:G33"/>
    <mergeCell ref="F34:G34"/>
    <mergeCell ref="F35:G35"/>
    <mergeCell ref="M34:N34"/>
    <mergeCell ref="O34:P34"/>
    <mergeCell ref="I33:J33"/>
    <mergeCell ref="K33:L33"/>
    <mergeCell ref="M33:N33"/>
    <mergeCell ref="O33:P33"/>
    <mergeCell ref="I34:J34"/>
    <mergeCell ref="K34:L34"/>
    <mergeCell ref="I36:J36"/>
    <mergeCell ref="M15:N15"/>
    <mergeCell ref="O15:P15"/>
    <mergeCell ref="K16:L16"/>
    <mergeCell ref="M16:N16"/>
    <mergeCell ref="O16:P16"/>
    <mergeCell ref="M19:N19"/>
    <mergeCell ref="O19:P19"/>
    <mergeCell ref="K20:L20"/>
    <mergeCell ref="M20:N20"/>
    <mergeCell ref="O20:P20"/>
    <mergeCell ref="K17:L17"/>
    <mergeCell ref="M17:N17"/>
    <mergeCell ref="O17:P17"/>
    <mergeCell ref="K18:L18"/>
    <mergeCell ref="M18:N18"/>
    <mergeCell ref="O18:P18"/>
    <mergeCell ref="K19:L19"/>
    <mergeCell ref="K13:L13"/>
    <mergeCell ref="K15:L15"/>
    <mergeCell ref="I12:J12"/>
    <mergeCell ref="I13:J13"/>
    <mergeCell ref="I15:J15"/>
    <mergeCell ref="I16:J16"/>
    <mergeCell ref="I17:J17"/>
    <mergeCell ref="I18:J18"/>
    <mergeCell ref="I19:J19"/>
    <mergeCell ref="M26:N26"/>
    <mergeCell ref="K27:L27"/>
    <mergeCell ref="M27:N27"/>
    <mergeCell ref="O27:P27"/>
    <mergeCell ref="M28:N28"/>
    <mergeCell ref="O28:P28"/>
    <mergeCell ref="I28:J28"/>
    <mergeCell ref="I29:J29"/>
    <mergeCell ref="K29:L29"/>
    <mergeCell ref="M29:N29"/>
    <mergeCell ref="O29:P2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0"/>
  <sheetViews>
    <sheetView topLeftCell="A4" workbookViewId="0">
      <selection sqref="A1:O1"/>
    </sheetView>
  </sheetViews>
  <sheetFormatPr defaultColWidth="12.625" defaultRowHeight="15" customHeight="1"/>
  <cols>
    <col min="1" max="1" width="10.125" customWidth="1"/>
    <col min="2" max="2" width="12.875" customWidth="1"/>
    <col min="3" max="26" width="7.625" customWidth="1"/>
  </cols>
  <sheetData>
    <row r="1" spans="1:15" ht="47.25" customHeight="1">
      <c r="A1" s="175" t="s">
        <v>441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63.75">
      <c r="A2" s="39" t="s">
        <v>89</v>
      </c>
      <c r="B2" s="12" t="s">
        <v>90</v>
      </c>
      <c r="C2" s="176" t="s">
        <v>91</v>
      </c>
      <c r="D2" s="177"/>
      <c r="E2" s="176" t="s">
        <v>92</v>
      </c>
      <c r="F2" s="178"/>
      <c r="G2" s="178"/>
      <c r="H2" s="177"/>
      <c r="I2" s="176" t="s">
        <v>93</v>
      </c>
      <c r="J2" s="178"/>
      <c r="K2" s="178"/>
      <c r="L2" s="178"/>
      <c r="M2" s="178"/>
      <c r="N2" s="178"/>
      <c r="O2" s="177"/>
    </row>
    <row r="3" spans="1:15" ht="38.25">
      <c r="A3" s="40" t="s">
        <v>29</v>
      </c>
      <c r="B3" s="13">
        <v>35</v>
      </c>
      <c r="C3" s="276" t="s">
        <v>94</v>
      </c>
      <c r="D3" s="177"/>
      <c r="E3" s="276" t="s">
        <v>95</v>
      </c>
      <c r="F3" s="178"/>
      <c r="G3" s="178"/>
      <c r="H3" s="177"/>
      <c r="I3" s="277" t="s">
        <v>96</v>
      </c>
      <c r="J3" s="178"/>
      <c r="K3" s="178"/>
      <c r="L3" s="178"/>
      <c r="M3" s="178"/>
      <c r="N3" s="178"/>
      <c r="O3" s="177"/>
    </row>
    <row r="4" spans="1:15" ht="38.25">
      <c r="A4" s="19" t="s">
        <v>30</v>
      </c>
      <c r="B4" s="13">
        <v>35</v>
      </c>
      <c r="C4" s="276" t="s">
        <v>94</v>
      </c>
      <c r="D4" s="177"/>
      <c r="E4" s="276" t="s">
        <v>95</v>
      </c>
      <c r="F4" s="178"/>
      <c r="G4" s="178"/>
      <c r="H4" s="177"/>
      <c r="I4" s="277" t="s">
        <v>96</v>
      </c>
      <c r="J4" s="178"/>
      <c r="K4" s="178"/>
      <c r="L4" s="178"/>
      <c r="M4" s="178"/>
      <c r="N4" s="178"/>
      <c r="O4" s="17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4:D4"/>
    <mergeCell ref="E4:H4"/>
    <mergeCell ref="I4:O4"/>
    <mergeCell ref="A1:O1"/>
    <mergeCell ref="C2:D2"/>
    <mergeCell ref="E2:H2"/>
    <mergeCell ref="I2:O2"/>
    <mergeCell ref="C3:D3"/>
    <mergeCell ref="E3:H3"/>
    <mergeCell ref="I3:O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 ТРОГАТЬ. Сводная автомат</vt:lpstr>
      <vt:lpstr>Форма 1</vt:lpstr>
      <vt:lpstr>Форма 2</vt:lpstr>
      <vt:lpstr>Форма 3</vt:lpstr>
      <vt:lpstr>Форма 4</vt:lpstr>
      <vt:lpstr>Форма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2022-07-06T08:52:40Z</dcterms:modified>
</cp:coreProperties>
</file>