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8920" windowHeight="15840"/>
  </bookViews>
  <sheets>
    <sheet name="для СОШ" sheetId="2" r:id="rId1"/>
    <sheet name="общая" sheetId="1" r:id="rId2"/>
    <sheet name="для ООШ" sheetId="6" r:id="rId3"/>
    <sheet name="для НОШ" sheetId="5" r:id="rId4"/>
  </sheets>
  <definedNames>
    <definedName name="_ftn1" localSheetId="1">общая!$A$199</definedName>
    <definedName name="_ftn2" localSheetId="1">общая!$A$200</definedName>
    <definedName name="_ftn3" localSheetId="1">общая!$A$201</definedName>
    <definedName name="_ftn4" localSheetId="1">общая!$A$202</definedName>
    <definedName name="_ftn5" localSheetId="1">общая!$A$203</definedName>
    <definedName name="_ftn6" localSheetId="1">общая!$A$204</definedName>
    <definedName name="_ftn7" localSheetId="1">общая!$A$205</definedName>
    <definedName name="_ftnref1" localSheetId="1">общая!$B$29</definedName>
    <definedName name="_ftnref2" localSheetId="1">общая!$A$99</definedName>
    <definedName name="_ftnref3" localSheetId="1">общая!$B$136</definedName>
    <definedName name="_ftnref4" localSheetId="1">общая!$B$146</definedName>
    <definedName name="_ftnref5" localSheetId="1">общая!$B$154</definedName>
    <definedName name="_ftnref6" localSheetId="1">общая!$B$172</definedName>
    <definedName name="_ftnref7" localSheetId="1">общая!$B$189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8" i="5" l="1"/>
  <c r="D131" i="5"/>
  <c r="D105" i="5"/>
  <c r="D98" i="5"/>
  <c r="D76" i="5"/>
  <c r="D63" i="5"/>
  <c r="D50" i="5"/>
  <c r="D43" i="5"/>
  <c r="D34" i="5"/>
  <c r="D182" i="6"/>
  <c r="D155" i="6"/>
  <c r="D129" i="6"/>
  <c r="D122" i="6"/>
  <c r="D100" i="6"/>
  <c r="D83" i="6"/>
  <c r="D70" i="6"/>
  <c r="D51" i="6"/>
  <c r="D34" i="6"/>
  <c r="D204" i="2"/>
  <c r="D177" i="2"/>
  <c r="D151" i="2"/>
  <c r="D144" i="2"/>
  <c r="D122" i="2"/>
  <c r="D108" i="2"/>
  <c r="D94" i="2"/>
  <c r="D81" i="2"/>
  <c r="D34" i="2"/>
  <c r="D55" i="2"/>
  <c r="C171" i="5" l="1"/>
  <c r="C195" i="6"/>
  <c r="C70" i="6"/>
  <c r="C51" i="6"/>
  <c r="C182" i="6"/>
  <c r="C155" i="6"/>
  <c r="C129" i="6"/>
  <c r="C122" i="6"/>
  <c r="C100" i="6"/>
  <c r="C83" i="6"/>
  <c r="C34" i="6"/>
  <c r="C43" i="5"/>
  <c r="C50" i="5"/>
  <c r="C76" i="5"/>
  <c r="C158" i="5"/>
  <c r="C131" i="5"/>
  <c r="C105" i="5"/>
  <c r="C98" i="5"/>
  <c r="C63" i="5"/>
  <c r="C34" i="5"/>
  <c r="C144" i="2"/>
  <c r="C122" i="2"/>
  <c r="C204" i="2"/>
  <c r="C177" i="2"/>
  <c r="C151" i="2"/>
  <c r="C108" i="2"/>
  <c r="C94" i="2"/>
  <c r="C81" i="2"/>
  <c r="C55" i="2"/>
  <c r="C34" i="2"/>
  <c r="D52" i="6" l="1"/>
  <c r="C192" i="6" s="1"/>
  <c r="D184" i="6"/>
  <c r="D130" i="6"/>
  <c r="C198" i="6" s="1"/>
  <c r="C160" i="5"/>
  <c r="D160" i="5"/>
  <c r="D183" i="6"/>
  <c r="C200" i="6" s="1"/>
  <c r="D106" i="5"/>
  <c r="C174" i="5" s="1"/>
  <c r="D206" i="2"/>
  <c r="D35" i="2"/>
  <c r="C213" i="2" s="1"/>
  <c r="D101" i="6"/>
  <c r="C196" i="6" s="1"/>
  <c r="C184" i="6"/>
  <c r="D156" i="6"/>
  <c r="C199" i="6" s="1"/>
  <c r="D35" i="6"/>
  <c r="C191" i="6" s="1"/>
  <c r="D123" i="6"/>
  <c r="C197" i="6" s="1"/>
  <c r="D71" i="6"/>
  <c r="C193" i="6" s="1"/>
  <c r="D84" i="6"/>
  <c r="C194" i="6" s="1"/>
  <c r="D99" i="5"/>
  <c r="C173" i="5" s="1"/>
  <c r="D64" i="5"/>
  <c r="C170" i="5" s="1"/>
  <c r="D35" i="5"/>
  <c r="C167" i="5" s="1"/>
  <c r="D44" i="5"/>
  <c r="C168" i="5" s="1"/>
  <c r="D159" i="5"/>
  <c r="C176" i="5" s="1"/>
  <c r="D77" i="5"/>
  <c r="C172" i="5" s="1"/>
  <c r="D132" i="5"/>
  <c r="C175" i="5" s="1"/>
  <c r="D51" i="5"/>
  <c r="C169" i="5" s="1"/>
  <c r="C206" i="2"/>
  <c r="D205" i="2"/>
  <c r="C222" i="2" s="1"/>
  <c r="D178" i="2"/>
  <c r="C221" i="2" s="1"/>
  <c r="D56" i="2"/>
  <c r="C214" i="2" s="1"/>
  <c r="D152" i="2"/>
  <c r="C220" i="2" s="1"/>
  <c r="D145" i="2"/>
  <c r="C219" i="2" s="1"/>
  <c r="D82" i="2"/>
  <c r="D161" i="5" l="1"/>
  <c r="D162" i="5" s="1"/>
  <c r="D185" i="6"/>
  <c r="D186" i="6" s="1"/>
  <c r="D207" i="2"/>
  <c r="D208" i="2" s="1"/>
  <c r="C177" i="5"/>
  <c r="D95" i="2"/>
  <c r="C215" i="2"/>
  <c r="D123" i="2"/>
  <c r="C218" i="2" s="1"/>
  <c r="C201" i="6" l="1"/>
  <c r="C223" i="2"/>
  <c r="D109" i="2"/>
  <c r="C217" i="2" s="1"/>
  <c r="C216" i="2"/>
</calcChain>
</file>

<file path=xl/comments1.xml><?xml version="1.0" encoding="utf-8"?>
<comments xmlns="http://schemas.openxmlformats.org/spreadsheetml/2006/main">
  <authors>
    <author>Аксиненко Ольга Сергеевна</author>
  </authors>
  <commentList>
    <comment ref="B41" authorId="0">
      <text>
        <r>
          <rPr>
            <sz val="9"/>
            <color indexed="81"/>
            <rFont val="Tahoma"/>
            <family val="2"/>
            <charset val="204"/>
          </rPr>
          <t>[1] Только для средних общеобразовательных организаций</t>
        </r>
      </text>
    </comment>
    <comment ref="A110" authorId="0">
      <text>
        <r>
          <rPr>
            <sz val="9"/>
            <color indexed="81"/>
            <rFont val="Tahoma"/>
            <family val="2"/>
            <charset val="204"/>
          </rPr>
          <t>[2] Для организаций, в которых отсутствует категория обучающихся «обучающиеся с ОВЗ, и дети-инвалиды» общий результат оценки эффективности считается 100% без учета этого раздела</t>
        </r>
      </text>
    </comment>
    <comment ref="B147" authorId="0">
      <text>
        <r>
          <rPr>
            <sz val="9"/>
            <color indexed="81"/>
            <rFont val="Tahoma"/>
            <family val="2"/>
            <charset val="204"/>
          </rPr>
          <t>[3] На основе информации независимой оценки качества условий осуществления образовательной деятельности организациями (НОКО)</t>
        </r>
      </text>
    </comment>
    <comment ref="B157" authorId="0">
      <text>
        <r>
          <rPr>
            <sz val="9"/>
            <color indexed="81"/>
            <rFont val="Tahoma"/>
            <family val="2"/>
            <charset val="204"/>
          </rPr>
          <t>[4] На основании мониторинга включая, в том числе, заочный этап очных конкурсов</t>
        </r>
      </text>
    </comment>
    <comment ref="B165" authorId="0">
      <text>
        <r>
          <rPr>
            <sz val="9"/>
            <color indexed="81"/>
            <rFont val="Tahoma"/>
            <family val="2"/>
            <charset val="204"/>
          </rPr>
          <t>[5] На основании данных «Мониторинга форм поддержки молодых педагогов в возрасте до 35 лет»</t>
        </r>
      </text>
    </comment>
    <comment ref="B183" authorId="0">
      <text>
        <r>
          <rPr>
            <sz val="9"/>
            <color indexed="81"/>
            <rFont val="Tahoma"/>
            <family val="2"/>
            <charset val="204"/>
          </rPr>
          <t>[6] По максимальному результату</t>
        </r>
      </text>
    </comment>
    <comment ref="B200" authorId="0">
      <text>
        <r>
          <rPr>
            <sz val="9"/>
            <color indexed="81"/>
            <rFont val="Tahoma"/>
            <family val="2"/>
            <charset val="204"/>
          </rPr>
          <t>[7] Любая, подлежащая определению в соответствии со ст. 19 и 20 ФЗ-273 и имеющая документ, подтверждающий статус (свидетельство, распоряжение, приказ и т.п.)</t>
        </r>
      </text>
    </comment>
  </commentList>
</comments>
</file>

<file path=xl/comments2.xml><?xml version="1.0" encoding="utf-8"?>
<comments xmlns="http://schemas.openxmlformats.org/spreadsheetml/2006/main">
  <authors>
    <author>Аксиненко Ольга Сергеевна</author>
  </authors>
  <commentList>
    <comment ref="A88" authorId="0">
      <text>
        <r>
          <rPr>
            <sz val="9"/>
            <color indexed="81"/>
            <rFont val="Tahoma"/>
            <family val="2"/>
            <charset val="204"/>
          </rPr>
          <t>[2] Для организаций, в которых отсутствует категория обучающихся «обучающиеся с ОВЗ, и дети-инвалиды» общий результат оценки эффективности считается 100% без учета этого раздела</t>
        </r>
      </text>
    </comment>
    <comment ref="B125" authorId="0">
      <text>
        <r>
          <rPr>
            <sz val="9"/>
            <color indexed="81"/>
            <rFont val="Tahoma"/>
            <family val="2"/>
            <charset val="204"/>
          </rPr>
          <t>[3] На основе информации независимой оценки качества условий осуществления образовательной деятельности организациями (НОКО)</t>
        </r>
      </text>
    </comment>
    <comment ref="B135" authorId="0">
      <text>
        <r>
          <rPr>
            <sz val="9"/>
            <color indexed="81"/>
            <rFont val="Tahoma"/>
            <family val="2"/>
            <charset val="204"/>
          </rPr>
          <t>[4] На основании мониторинга включая, в том числе, заочный этап очных конкурсов</t>
        </r>
      </text>
    </comment>
    <comment ref="B143" authorId="0">
      <text>
        <r>
          <rPr>
            <sz val="9"/>
            <color indexed="81"/>
            <rFont val="Tahoma"/>
            <family val="2"/>
            <charset val="204"/>
          </rPr>
          <t>[5] На основании данных «Мониторинга форм поддержки молодых педагогов в возрасте до 35 лет»</t>
        </r>
      </text>
    </comment>
    <comment ref="B161" authorId="0">
      <text>
        <r>
          <rPr>
            <sz val="9"/>
            <color indexed="81"/>
            <rFont val="Tahoma"/>
            <family val="2"/>
            <charset val="204"/>
          </rPr>
          <t>[6] По максимальному результату</t>
        </r>
      </text>
    </comment>
    <comment ref="B178" authorId="0">
      <text>
        <r>
          <rPr>
            <sz val="9"/>
            <color indexed="81"/>
            <rFont val="Tahoma"/>
            <family val="2"/>
            <charset val="204"/>
          </rPr>
          <t>[7] Любая, подлежащая определению в соответствии со ст. 19 и 20 ФЗ-273 и имеющая документ, подтверждающий статус (свидетельство, распоряжение, приказ и т.п.)</t>
        </r>
      </text>
    </comment>
  </commentList>
</comments>
</file>

<file path=xl/comments3.xml><?xml version="1.0" encoding="utf-8"?>
<comments xmlns="http://schemas.openxmlformats.org/spreadsheetml/2006/main">
  <authors>
    <author>Аксиненко Ольга Сергеевна</author>
  </authors>
  <commentList>
    <comment ref="A68" authorId="0">
      <text>
        <r>
          <rPr>
            <sz val="9"/>
            <color indexed="81"/>
            <rFont val="Tahoma"/>
            <family val="2"/>
            <charset val="204"/>
          </rPr>
          <t>[2] Для организаций, в которых отсутствует категория обучающихся «обучающиеся с ОВЗ, и дети-инвалиды» общий результат оценки эффективности считается 100% без учета этого раздела</t>
        </r>
      </text>
    </comment>
    <comment ref="B101" authorId="0">
      <text>
        <r>
          <rPr>
            <sz val="9"/>
            <color indexed="81"/>
            <rFont val="Tahoma"/>
            <family val="2"/>
            <charset val="204"/>
          </rPr>
          <t>[3] На основе информации независимой оценки качества условий осуществления образовательной деятельности организациями (НОКО)</t>
        </r>
      </text>
    </comment>
    <comment ref="B111" authorId="0">
      <text>
        <r>
          <rPr>
            <sz val="9"/>
            <color indexed="81"/>
            <rFont val="Tahoma"/>
            <family val="2"/>
            <charset val="204"/>
          </rPr>
          <t>[4] На основании мониторинга включая, в том числе, заочный этап очных конкурсов</t>
        </r>
      </text>
    </comment>
    <comment ref="B119" authorId="0">
      <text>
        <r>
          <rPr>
            <sz val="9"/>
            <color indexed="81"/>
            <rFont val="Tahoma"/>
            <family val="2"/>
            <charset val="204"/>
          </rPr>
          <t>[5] На основании данных «Мониторинга форм поддержки молодых педагогов в возрасте до 35 лет»</t>
        </r>
      </text>
    </comment>
    <comment ref="B137" authorId="0">
      <text>
        <r>
          <rPr>
            <sz val="9"/>
            <color indexed="81"/>
            <rFont val="Tahoma"/>
            <family val="2"/>
            <charset val="204"/>
          </rPr>
          <t>[6] По максимальному результату</t>
        </r>
      </text>
    </comment>
    <comment ref="B154" authorId="0">
      <text>
        <r>
          <rPr>
            <sz val="9"/>
            <color indexed="81"/>
            <rFont val="Tahoma"/>
            <family val="2"/>
            <charset val="204"/>
          </rPr>
          <t>[7] Любая, подлежащая определению в соответствии со ст. 19 и 20 ФЗ-273 и имеющая документ, подтверждающий статус (свидетельство, распоряжение, приказ и т.п.)</t>
        </r>
      </text>
    </comment>
  </commentList>
</comments>
</file>

<file path=xl/sharedStrings.xml><?xml version="1.0" encoding="utf-8"?>
<sst xmlns="http://schemas.openxmlformats.org/spreadsheetml/2006/main" count="1095" uniqueCount="231">
  <si>
    <t>№ п/п</t>
  </si>
  <si>
    <t>Критерии и показатели</t>
  </si>
  <si>
    <t>Баллы</t>
  </si>
  <si>
    <t>Результат</t>
  </si>
  <si>
    <t>Источник информации</t>
  </si>
  <si>
    <t>Уровень доступа (открытый или закрытый, с персональным доступом)</t>
  </si>
  <si>
    <t>Критерий 1. Качество управленческой деятельности руководителя общеобразовательной организации</t>
  </si>
  <si>
    <t>«Формирование резерва управленческих кадров в образовательной организации»</t>
  </si>
  <si>
    <t>наличие</t>
  </si>
  <si>
    <t>соответствующий раздел сайта ОО</t>
  </si>
  <si>
    <t>открытый</t>
  </si>
  <si>
    <t>отсутствие</t>
  </si>
  <si>
    <t>В программе развития ОО запланированы мероприятия, отвечающие приоритетным направлениям системы общего образования</t>
  </si>
  <si>
    <t>да</t>
  </si>
  <si>
    <t>нет</t>
  </si>
  <si>
    <t xml:space="preserve">Наличие обоснованных обращений участников образовательных отношений в адрес учредителя по поводу качества предоставляемых услуг и конфликтных ситуаций в ОО </t>
  </si>
  <si>
    <t>данные учредителя</t>
  </si>
  <si>
    <t>закрытый, персональный</t>
  </si>
  <si>
    <t>Внесение образовательной организации в Федеральный перечень образовательных организаций с признаками необъективности (по данным ФИОКО)</t>
  </si>
  <si>
    <t>ФИС ОКО</t>
  </si>
  <si>
    <t>Развитие дополнительных образовательных услуг для привлечения внебюджетных средств</t>
  </si>
  <si>
    <t>имеются дополнительные образовательные услуги для привлечения внебюджетных средств</t>
  </si>
  <si>
    <t>Наличие внутренней системы оценки качества подготовки обучающихся (ВСОКО)</t>
  </si>
  <si>
    <t>Итого максимально по критерию</t>
  </si>
  <si>
    <t>Оценка эффективности деятельности по критерию</t>
  </si>
  <si>
    <t>Критерий 2. Оценка уровня базовой подготовки обучающихся</t>
  </si>
  <si>
    <t>Выпускники, не получившие аттестат об основном общем образовании (из числа допущенных к ГИА), за исключением указанных в п. 6.1</t>
  </si>
  <si>
    <t>отчет о самообследовании ОО (на сайте ОО)</t>
  </si>
  <si>
    <t>информация ЦОКО</t>
  </si>
  <si>
    <t>ниже в сравнении с прошлым учебным годом.</t>
  </si>
  <si>
    <t>Выпускники, не получившие аттестат о среднем общем образовании (из числа допущенных к ГИА)*[1]</t>
  </si>
  <si>
    <t>ниже в сравнении с прошлым учебным годом</t>
  </si>
  <si>
    <t>Доля обучающихся, принявших участие в школьном этапе Всероссийской олимпиады школьников</t>
  </si>
  <si>
    <t>Выше значения прошлого учебного года</t>
  </si>
  <si>
    <t>На уровне прошлого учебного года</t>
  </si>
  <si>
    <t>Ниже значения прошлого года</t>
  </si>
  <si>
    <t>Доля обучающихся, занимающихся различными видами внеурочной деятельности (кружки, научные общества учащихся, спортивные секции, клубы и т.д.), от общего количества обучающихся</t>
  </si>
  <si>
    <t>не ниже значения прошлого учебного года</t>
  </si>
  <si>
    <t>Доля обучающихся, участвующих в региональной оценке качества общего образования на основе практики международных исследований качества подготовки обучающихся</t>
  </si>
  <si>
    <t>информация ДОО ТО</t>
  </si>
  <si>
    <t>Критерий 3. Оценка подготовки обучающихся высокого уровня</t>
  </si>
  <si>
    <t>Наличие выпускников 9-ых классов, получивших документы особого образца</t>
  </si>
  <si>
    <t>увеличение количества выпускников 9-ых классов, получивших документы особого образца, по сравнению с предыдущим учебным годом</t>
  </si>
  <si>
    <t>Наличие выпускников 11-ых классов, награжденных медалью «За особые успехи в учении» Российской Федерации и/или «За особые достижения в учении» Томской области и подтвердивших медаль</t>
  </si>
  <si>
    <t>Наличие выпускников уровня среднего общего образования, получивших по результатам ЕГЭ по предметам 81 и более баллов</t>
  </si>
  <si>
    <t>81 и более баллов</t>
  </si>
  <si>
    <t>100 баллов</t>
  </si>
  <si>
    <t>Наличие обучающихся, принявших участие в муниципальном этапе Всероссийской олимпиады школьников</t>
  </si>
  <si>
    <t>уменьшение в сравнении с прошлым учебным годом</t>
  </si>
  <si>
    <t>увеличение в сравнении с прошлым учебным годом</t>
  </si>
  <si>
    <t>Наличие обучающихся, принявших участие в региональном этапе Всероссийской олимпиады школьников</t>
  </si>
  <si>
    <t>Наличие обучающихся, принявших участие в федеральном этапе Всероссийской олимпиады школьников</t>
  </si>
  <si>
    <t xml:space="preserve">Критерий 4. Результативность участия обучающихся в различных мероприятиях  </t>
  </si>
  <si>
    <t>Наличие обучающихся, ставших победителями или призерами олимпиад (за исключением ВСОШ), научно-практических конференций (некоммерческие)</t>
  </si>
  <si>
    <t>муниципальный уровень</t>
  </si>
  <si>
    <t>региональный уровень</t>
  </si>
  <si>
    <t>федеральный уровень</t>
  </si>
  <si>
    <t>международный уровень</t>
  </si>
  <si>
    <t>Наличие призеров творческих конкурсов, фестивалей, спортивных соревнований, конкурсов социальных проектов и др. на региональном, федеральном и международном уровнях (некоммерческие)</t>
  </si>
  <si>
    <t>больше в сравнении с прошлым учебным годом</t>
  </si>
  <si>
    <t>Критерий 5. Организация профессиональной ориентации, профильного и дополнительного образования обучающихся</t>
  </si>
  <si>
    <t>Количество выпускников, обучающихся по программам среднего общего образования, выбравших для сдачи ГИА профильные предметы на углубленном уровне в соответствии с ООП СОО </t>
  </si>
  <si>
    <t>более 70 %</t>
  </si>
  <si>
    <t>70% и менее</t>
  </si>
  <si>
    <t>Количество выпускников средней школы, продолживших профессиональное обучение в соответствии с профилем</t>
  </si>
  <si>
    <t>Более 70%</t>
  </si>
  <si>
    <t>уменьшение в сравнении с прошлым учебным годом.</t>
  </si>
  <si>
    <t xml:space="preserve">Организация групп обучающихся, получающих среднее общее образование одновременно с профессиональным образованием </t>
  </si>
  <si>
    <t>Наличие обучающихся с ОВЗ, успешно сдающих ГИА в форме ГВЭ</t>
  </si>
  <si>
    <t>Менее 10% от общего количества обучающихся с ОВЗ</t>
  </si>
  <si>
    <t>Реализация мероприятий ИПРА обучающихся с ОВЗ, в т.ч. создание специальных педагогических условия для получения образования (реализация общеобразовательных программ, АООП ОО, АООП ДО в соответствии с рекомендациями ПМПК), создание безбарьерной среды (в зависимости от ограничения)</t>
  </si>
  <si>
    <t>Организация работы с родителями (законными представителями) детей с ОВЗ – проведение мероприятий, консультаций, родительских собраний и т.д.</t>
  </si>
  <si>
    <t>организована</t>
  </si>
  <si>
    <t>не организована</t>
  </si>
  <si>
    <t>системная межведомственная работа (ежегодное обновление плана работы)</t>
  </si>
  <si>
    <t>Критерий 7. Создание условий для осуществления образовательной деятельности</t>
  </si>
  <si>
    <t>Отсутствие травматизма у обучающихся по вине сотрудников образовательной организации</t>
  </si>
  <si>
    <t>Наличие в общеобразовательной организации услуг, предоставляемых в электронной форме (ответы на обращения и др.)</t>
  </si>
  <si>
    <t>официальный сайт ОО</t>
  </si>
  <si>
    <t>Наличие сетевой формы реализации ООП</t>
  </si>
  <si>
    <t>Доля обучающихся, охваченных оздоровительным отдыхом в пришкольных лагерях, от общей численности обучающихся</t>
  </si>
  <si>
    <t>норма муниципального задания выполнена</t>
  </si>
  <si>
    <t>из данных учредителя (отчёт о выполнении муниципального задания)</t>
  </si>
  <si>
    <t>норма муниципального задания не выполнена</t>
  </si>
  <si>
    <t xml:space="preserve">Доля отдельных категорий обучающихся, обеспеченных горячим питанием в ОО (от предоставивших заявления) </t>
  </si>
  <si>
    <t xml:space="preserve">100% обучающихся </t>
  </si>
  <si>
    <t>данные учредителя - отчёт о выполнении муниципального задания))</t>
  </si>
  <si>
    <t>Доля обучающихся, которым созданы современные материально-технические условия организации образовательной деятельности, от общей численности обучающихся (современные библиотеки, медиатека, кабинеты по предметам, ЦОС и т.п.)</t>
  </si>
  <si>
    <t>От 99 до 70%</t>
  </si>
  <si>
    <t>Ниже 70 %</t>
  </si>
  <si>
    <t xml:space="preserve">Критерий 8. Открытость и доступность информации о деятельности общеобразовательной организации </t>
  </si>
  <si>
    <t>Показатель удовлетворенности получателей образовательных услуг открытостью, полнотой и доступностью информации о деятельности организации, размещенной на информационных стендах, на сайте [3]</t>
  </si>
  <si>
    <t>от 81% и выше</t>
  </si>
  <si>
    <t>Результаты НОКО (сайт ОО, bus.gov.ru)</t>
  </si>
  <si>
    <t xml:space="preserve">открытый </t>
  </si>
  <si>
    <t>от 40 до 81%</t>
  </si>
  <si>
    <t>39 и ниже</t>
  </si>
  <si>
    <t xml:space="preserve">Критерий 9. Обеспечение общеобразовательной организации квалифицированными кадрами </t>
  </si>
  <si>
    <t>Наличие педагогических работников, имеющих государственные и отраслевые награды</t>
  </si>
  <si>
    <t>Наличие педагогов-победителей конкурсов профессионального мастерства муниципального, регионального, всероссийского, международного уровней (очных[4], некоммерческих)</t>
  </si>
  <si>
    <t xml:space="preserve">увеличение </t>
  </si>
  <si>
    <t>Наличие педагогических работников, получивших гранты</t>
  </si>
  <si>
    <t>Закрепляемость молодых педагогов (%)[5]</t>
  </si>
  <si>
    <t>из данных учредителя</t>
  </si>
  <si>
    <t>Наличие в ОО действующей системы наставничества</t>
  </si>
  <si>
    <t>Доля педагогических работников, имеющих первую и высшую квалификационную категорию, от числа, подлежащих аттестации на квалификационную категорию</t>
  </si>
  <si>
    <t>до 70%</t>
  </si>
  <si>
    <t>70% и более</t>
  </si>
  <si>
    <t xml:space="preserve">Наличие педагогических работников, прошедших в добровольном порядке процедуру апробации модели уровневой оценки компетенций учителей </t>
  </si>
  <si>
    <t>Критерий 10. Оценка компетенций руководителей образовательных организаций</t>
  </si>
  <si>
    <t>Прохождение в предшествующие 3 года курсов повышения квалификации (от 16 часов)</t>
  </si>
  <si>
    <t>Участие в текущем году в профессиональных конкурсах[6]</t>
  </si>
  <si>
    <t>Участник муниципального уровня</t>
  </si>
  <si>
    <t>Участник регионального, всероссийского уровня</t>
  </si>
  <si>
    <t>Победитель муниципального уровня</t>
  </si>
  <si>
    <t>Лауреат/финалист регионального уровня</t>
  </si>
  <si>
    <t>Победитель регионального уровня</t>
  </si>
  <si>
    <t xml:space="preserve">Призер/лауреат/победитель всероссийского уровня </t>
  </si>
  <si>
    <t>Участие в текущем учебном году в методических мероприятиях, научной деятельности, научно-практических конференциях (региональный или всероссийский уровни)</t>
  </si>
  <si>
    <t>Наличие в текущем учебном году публикаций (тезисы, статьи, методические разработки, программные разработки) в профильных изданиях</t>
  </si>
  <si>
    <t>Организация и проведение на базе общеобразовательной организации семинаров, совещаний, конференций и т.п. на разных уровнях</t>
  </si>
  <si>
    <t>муниципальный</t>
  </si>
  <si>
    <t>региональный</t>
  </si>
  <si>
    <t>федеральный</t>
  </si>
  <si>
    <t>Наличие действующей инновационной/экспериментальной/ стажировочной площадки и т.п.)[7]</t>
  </si>
  <si>
    <t>муниципального уровня</t>
  </si>
  <si>
    <t>регионального уровня</t>
  </si>
  <si>
    <t>федерального уровня</t>
  </si>
  <si>
    <t>Всего максимально</t>
  </si>
  <si>
    <t>Общий результат оценки эффективности деятельности руководителя ОО</t>
  </si>
  <si>
    <t>[1] Только для средних общеобразовательных организаций</t>
  </si>
  <si>
    <t>[2] Для организаций, в которых отсутствует категория обучающихся «обучающиеся с ОВЗ, и дети-инвалиды» общий результат оценки эффективности считается 100% без учета этого раздела</t>
  </si>
  <si>
    <t>[3] На основе информации независимой оценки качества условий осуществления образовательной деятельности организациями (НОКО)</t>
  </si>
  <si>
    <t>[4] На основании мониторинга включая, в том числе, заочный этап очных конкурсов.</t>
  </si>
  <si>
    <t>[5] На основании данных «Мониторинга форм поддержки молодых педагогов в возрасте до 35 лет»</t>
  </si>
  <si>
    <t>[6] По максимальному результату</t>
  </si>
  <si>
    <t>[7] Любая, подлежащая определению в соответствии со ст. 19 и 20 ФЗ-273 и имеющая документ, подтверждающий статус (свидетельство, распоряжение, приказ и т.п.)</t>
  </si>
  <si>
    <r>
      <t>Критерий 1.</t>
    </r>
    <r>
      <rPr>
        <sz val="10"/>
        <color rgb="FF000000"/>
        <rFont val="Calibri"/>
        <family val="2"/>
        <charset val="204"/>
        <scheme val="minor"/>
      </rPr>
      <t xml:space="preserve"> </t>
    </r>
    <r>
      <rPr>
        <b/>
        <sz val="10"/>
        <color rgb="FF000000"/>
        <rFont val="Calibri"/>
        <family val="2"/>
        <charset val="204"/>
        <scheme val="minor"/>
      </rPr>
      <t>Качество управленческой деятельности руководителя общеобразовательной организации</t>
    </r>
  </si>
  <si>
    <r>
      <t>закрытый</t>
    </r>
    <r>
      <rPr>
        <sz val="10"/>
        <color theme="1"/>
        <rFont val="Calibri"/>
        <family val="2"/>
        <charset val="204"/>
        <scheme val="minor"/>
      </rPr>
      <t xml:space="preserve"> </t>
    </r>
    <r>
      <rPr>
        <sz val="10"/>
        <color rgb="FF000000"/>
        <rFont val="Calibri"/>
        <family val="2"/>
        <charset val="204"/>
        <scheme val="minor"/>
      </rPr>
      <t>персональный</t>
    </r>
  </si>
  <si>
    <r>
      <t xml:space="preserve">Выпускники, не получившие аттестат об основном общем образовании (из числа допущенных к ГИА), </t>
    </r>
    <r>
      <rPr>
        <sz val="10"/>
        <color rgb="FFFF0000"/>
        <rFont val="Calibri"/>
        <family val="2"/>
        <charset val="204"/>
        <scheme val="minor"/>
      </rPr>
      <t>за исключением указанных в п. 6.1</t>
    </r>
  </si>
  <si>
    <t>1.1.</t>
  </si>
  <si>
    <t>1.2.</t>
  </si>
  <si>
    <t>1.3.</t>
  </si>
  <si>
    <t>1.4.</t>
  </si>
  <si>
    <t>1.5.</t>
  </si>
  <si>
    <t>1.6.</t>
  </si>
  <si>
    <t>2.1.</t>
  </si>
  <si>
    <t>2.2.</t>
  </si>
  <si>
    <t>2.3.</t>
  </si>
  <si>
    <t>2.4.</t>
  </si>
  <si>
    <t>2.5.</t>
  </si>
  <si>
    <t>3.1.</t>
  </si>
  <si>
    <t>3.2.</t>
  </si>
  <si>
    <t>3.3.</t>
  </si>
  <si>
    <t>3.4.</t>
  </si>
  <si>
    <t>3.5.</t>
  </si>
  <si>
    <t>3.6.</t>
  </si>
  <si>
    <t>4.1.</t>
  </si>
  <si>
    <t>4.2.</t>
  </si>
  <si>
    <t>5.1.</t>
  </si>
  <si>
    <t>5.2.</t>
  </si>
  <si>
    <t>5.3.</t>
  </si>
  <si>
    <t>6.1.</t>
  </si>
  <si>
    <t>6.2.</t>
  </si>
  <si>
    <t>6.3.</t>
  </si>
  <si>
    <t>7.1.</t>
  </si>
  <si>
    <t>7.2.</t>
  </si>
  <si>
    <t>7.3.</t>
  </si>
  <si>
    <t>7.4.</t>
  </si>
  <si>
    <t>7.5.</t>
  </si>
  <si>
    <t>7.6.</t>
  </si>
  <si>
    <t>8.1.</t>
  </si>
  <si>
    <t>9.1.</t>
  </si>
  <si>
    <t>9.2.</t>
  </si>
  <si>
    <t>9.3.</t>
  </si>
  <si>
    <t>9.4.</t>
  </si>
  <si>
    <t>9.5.</t>
  </si>
  <si>
    <t>9.6.</t>
  </si>
  <si>
    <t>9.7.</t>
  </si>
  <si>
    <t>10.1.</t>
  </si>
  <si>
    <t>10.2.</t>
  </si>
  <si>
    <t>10.3.</t>
  </si>
  <si>
    <t>10.4.</t>
  </si>
  <si>
    <t>10.5.</t>
  </si>
  <si>
    <t>10.6.</t>
  </si>
  <si>
    <t>Критерий 6. Организация получения образования обучающимися с ОВЗ  и детьми-инвалидами [2]</t>
  </si>
  <si>
    <r>
      <t>Критерий 1.</t>
    </r>
    <r>
      <rPr>
        <sz val="10"/>
        <color rgb="FF000000"/>
        <rFont val="Times New Roman"/>
        <family val="1"/>
        <charset val="204"/>
      </rPr>
      <t xml:space="preserve"> </t>
    </r>
    <r>
      <rPr>
        <b/>
        <sz val="10"/>
        <color rgb="FF000000"/>
        <rFont val="Times New Roman"/>
        <family val="1"/>
        <charset val="204"/>
      </rPr>
      <t>Качество управленческой деятельности руководителя общеобразовательной организации</t>
    </r>
  </si>
  <si>
    <t>ФИО руководителя ОО:</t>
  </si>
  <si>
    <t>Стаж работы в должности:</t>
  </si>
  <si>
    <t>Муниципальное образование:</t>
  </si>
  <si>
    <t>В процессе проведения экспертизы были получены следующие результаты:</t>
  </si>
  <si>
    <t>Результативность деятельности руководителя общеобразовательной организации</t>
  </si>
  <si>
    <t>% результативности</t>
  </si>
  <si>
    <t>критерий 1</t>
  </si>
  <si>
    <t>качество управленческой деятельности руководителя ОО</t>
  </si>
  <si>
    <t>критерий 2</t>
  </si>
  <si>
    <t>оценка уровня базовой подготовки обучающихся</t>
  </si>
  <si>
    <t>критерий 3</t>
  </si>
  <si>
    <t>оценка подготовки обучающихся высокого уровня</t>
  </si>
  <si>
    <t>критерий 4</t>
  </si>
  <si>
    <t>результативность участия обучающихся в различных мероприятиях</t>
  </si>
  <si>
    <t>критерий 5</t>
  </si>
  <si>
    <t>организация профессиональной ориентации, профильного и дополнительного образования обучающихся</t>
  </si>
  <si>
    <t>критерий 6</t>
  </si>
  <si>
    <t>критерий 7</t>
  </si>
  <si>
    <t>создание условий осуществления образовательной деятельности</t>
  </si>
  <si>
    <t>критерий 8</t>
  </si>
  <si>
    <t>открытость и доступность информации о деятельности ОО</t>
  </si>
  <si>
    <t>критерий 9</t>
  </si>
  <si>
    <t>обеспечение ОО квалифицированными кадрами</t>
  </si>
  <si>
    <t>критерий 10</t>
  </si>
  <si>
    <t>Эффективность деятельности руководителя ОО</t>
  </si>
  <si>
    <t>Выводы:</t>
  </si>
  <si>
    <t>Рекомендации:</t>
  </si>
  <si>
    <t>организация получения образования обучающихся с ОВЗ и детьми - инвалидами* (*для ОО, в которых отсутствует данная категория детей, общий результат оценки эффективности считается без учета этого раздела)</t>
  </si>
  <si>
    <t>оценка компетенций руководителя ОО</t>
  </si>
  <si>
    <t>Интерпретация результата:</t>
  </si>
  <si>
    <t>Эспертная карта оценки эффективности деятельности руководителя образовательной организации системы общего образования Томской области (данные взяты за два учебных года, предшествующие оценке)</t>
  </si>
  <si>
    <t>Эспертное заключение с адресными рекомендациями по результатам оценки эффективности деятельности руководителя образовательной организации системы общего образования Томской области (данные взяты за два учебных года, предшествующие оценке)</t>
  </si>
  <si>
    <t>Полное наименование ОО:</t>
  </si>
  <si>
    <t>Реквизиты нормативно - правового акта МОУ, на основании которого проводится оценка в МО:</t>
  </si>
  <si>
    <t>11.04 - 16.05.2022</t>
  </si>
  <si>
    <t>Наличие педагогов-победителей конкурсов профессионального мастерства муниципального, регионального, всероссийского, международного уровней (очных[4], некоммерческих) за два учебных года</t>
  </si>
  <si>
    <t>Наличие педагогических работников, получивших гранты (за два учебных года)</t>
  </si>
  <si>
    <t>Наличие педагогических работников, получивших гранты за два учебных года</t>
  </si>
  <si>
    <t>Период проведения процедуры оценки:</t>
  </si>
  <si>
    <t>Наличие действующей инновационной/экспериментальной/ стажировочной площадки и т.п.[7]</t>
  </si>
  <si>
    <t>Закрепляемость молодых педагогов[5]</t>
  </si>
  <si>
    <t>Организация и проведение на базе общеобразовательной организации семинаров, совещаний, конференций и т.п. на разных уровнях (для педагогов и обучающихся)</t>
  </si>
  <si>
    <t>ФИО, должность, подпись эксперта:</t>
  </si>
  <si>
    <t xml:space="preserve">Ссылка на документ на сайте ОО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</si>
</sst>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0"/>
      <color rgb="FF000000"/>
      <name val="Calibri"/>
      <family val="2"/>
      <charset val="204"/>
      <scheme val="minor"/>
    </font>
    <font>
      <b/>
      <sz val="10"/>
      <color rgb="FF000000"/>
      <name val="Calibri"/>
      <family val="2"/>
      <charset val="204"/>
      <scheme val="minor"/>
    </font>
    <font>
      <sz val="10"/>
      <color rgb="FFFF0000"/>
      <name val="Calibri"/>
      <family val="2"/>
      <charset val="204"/>
      <scheme val="minor"/>
    </font>
    <font>
      <sz val="10"/>
      <color theme="1"/>
      <name val="Calibri"/>
      <family val="2"/>
      <charset val="204"/>
      <scheme val="minor"/>
    </font>
    <font>
      <sz val="10"/>
      <color rgb="FFFF0000"/>
      <name val="Times New Roman"/>
      <family val="1"/>
      <charset val="204"/>
    </font>
    <font>
      <sz val="10"/>
      <color rgb="FF000000"/>
      <name val="Times New Roman"/>
      <family val="1"/>
      <charset val="204"/>
    </font>
    <font>
      <sz val="10"/>
      <color theme="1"/>
      <name val="Times New Roman"/>
      <family val="1"/>
      <charset val="204"/>
    </font>
    <font>
      <u/>
      <sz val="11"/>
      <color theme="10"/>
      <name val="Calibri"/>
      <family val="2"/>
      <charset val="204"/>
      <scheme val="minor"/>
    </font>
    <font>
      <b/>
      <sz val="10"/>
      <color rgb="FF000000"/>
      <name val="Times New Roman"/>
      <family val="1"/>
      <charset val="204"/>
    </font>
    <font>
      <sz val="10"/>
      <name val="Times New Roman"/>
      <family val="1"/>
      <charset val="204"/>
    </font>
    <font>
      <u/>
      <sz val="10"/>
      <color theme="10"/>
      <name val="Times New Roman"/>
      <family val="1"/>
      <charset val="204"/>
    </font>
    <font>
      <b/>
      <sz val="10"/>
      <color theme="1"/>
      <name val="Times New Roman"/>
      <family val="1"/>
      <charset val="204"/>
    </font>
    <font>
      <b/>
      <sz val="10"/>
      <name val="Times New Roman"/>
      <family val="1"/>
      <charset val="204"/>
    </font>
    <font>
      <b/>
      <sz val="10"/>
      <color rgb="FF0070C0"/>
      <name val="Times New Roman"/>
      <family val="1"/>
      <charset val="204"/>
    </font>
    <font>
      <sz val="9"/>
      <color indexed="81"/>
      <name val="Tahoma"/>
      <family val="2"/>
      <charset val="204"/>
    </font>
  </fonts>
  <fills count="10">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51">
    <xf numFmtId="0" fontId="0" fillId="0" borderId="0" xfId="0"/>
    <xf numFmtId="0" fontId="0" fillId="0" borderId="0" xfId="0"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2" fillId="0" borderId="4" xfId="0" applyFont="1"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1" fillId="2" borderId="4" xfId="0" applyFont="1" applyFill="1" applyBorder="1" applyAlignment="1">
      <alignment horizontal="left" vertical="top" wrapText="1"/>
    </xf>
    <xf numFmtId="0" fontId="1" fillId="3" borderId="4" xfId="0" applyFont="1" applyFill="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0" fontId="4" fillId="0" borderId="4" xfId="0" applyFont="1" applyBorder="1" applyAlignment="1">
      <alignment horizontal="left" vertical="top" wrapText="1"/>
    </xf>
    <xf numFmtId="0" fontId="3" fillId="2" borderId="4" xfId="0" applyFont="1" applyFill="1" applyBorder="1" applyAlignment="1">
      <alignment horizontal="left" vertical="top" wrapText="1"/>
    </xf>
    <xf numFmtId="0" fontId="1" fillId="4" borderId="4" xfId="0" applyFont="1" applyFill="1" applyBorder="1" applyAlignment="1">
      <alignment horizontal="left" vertical="top" wrapText="1"/>
    </xf>
    <xf numFmtId="9" fontId="1" fillId="0" borderId="4" xfId="0" applyNumberFormat="1" applyFont="1" applyBorder="1" applyAlignment="1">
      <alignment horizontal="left" vertical="top" wrapText="1"/>
    </xf>
    <xf numFmtId="0" fontId="2" fillId="2" borderId="4" xfId="0" applyFont="1" applyFill="1" applyBorder="1" applyAlignment="1">
      <alignment horizontal="left" vertical="top" wrapText="1"/>
    </xf>
    <xf numFmtId="0" fontId="6" fillId="5" borderId="14" xfId="0" applyFont="1" applyFill="1" applyBorder="1" applyAlignment="1">
      <alignment horizontal="left" vertical="top" wrapText="1"/>
    </xf>
    <xf numFmtId="9" fontId="6" fillId="6" borderId="14" xfId="0" applyNumberFormat="1" applyFont="1" applyFill="1" applyBorder="1" applyAlignment="1">
      <alignment horizontal="left" vertical="top" wrapText="1"/>
    </xf>
    <xf numFmtId="9" fontId="6" fillId="0" borderId="14" xfId="0" applyNumberFormat="1" applyFont="1" applyBorder="1" applyAlignment="1">
      <alignment horizontal="left" vertical="top" wrapText="1"/>
    </xf>
    <xf numFmtId="0" fontId="7" fillId="0" borderId="0" xfId="0" applyFont="1" applyAlignment="1">
      <alignment wrapText="1"/>
    </xf>
    <xf numFmtId="0" fontId="10" fillId="2" borderId="14" xfId="0" applyFont="1" applyFill="1" applyBorder="1" applyAlignment="1">
      <alignment horizontal="left" vertical="top" wrapText="1"/>
    </xf>
    <xf numFmtId="0" fontId="10" fillId="5" borderId="14" xfId="0" applyFont="1" applyFill="1" applyBorder="1" applyAlignment="1">
      <alignment horizontal="left" vertical="top" wrapText="1"/>
    </xf>
    <xf numFmtId="0" fontId="12" fillId="0" borderId="0" xfId="0" applyFont="1" applyAlignment="1">
      <alignment wrapText="1"/>
    </xf>
    <xf numFmtId="0" fontId="7" fillId="0" borderId="0" xfId="0" applyFont="1" applyAlignment="1">
      <alignment horizontal="left" wrapText="1"/>
    </xf>
    <xf numFmtId="0" fontId="7" fillId="0" borderId="16" xfId="0" applyFont="1" applyBorder="1" applyAlignment="1">
      <alignment wrapText="1"/>
    </xf>
    <xf numFmtId="0" fontId="7" fillId="0" borderId="17" xfId="0" applyFont="1" applyBorder="1" applyAlignment="1">
      <alignment wrapText="1"/>
    </xf>
    <xf numFmtId="0" fontId="7" fillId="0" borderId="0" xfId="0" applyFont="1" applyFill="1" applyAlignment="1">
      <alignment horizontal="center" vertical="center" wrapText="1"/>
    </xf>
    <xf numFmtId="0" fontId="12" fillId="0" borderId="0" xfId="0" applyFont="1" applyFill="1" applyAlignment="1">
      <alignment horizontal="center" vertical="center" wrapText="1"/>
    </xf>
    <xf numFmtId="0" fontId="7" fillId="0" borderId="0" xfId="0" applyFont="1" applyAlignment="1">
      <alignment horizontal="left" vertical="top" wrapText="1"/>
    </xf>
    <xf numFmtId="0" fontId="7" fillId="0" borderId="0" xfId="0" applyFont="1" applyFill="1" applyAlignment="1">
      <alignment wrapText="1"/>
    </xf>
    <xf numFmtId="0" fontId="12" fillId="0" borderId="25" xfId="0" applyFont="1" applyFill="1" applyBorder="1" applyAlignment="1">
      <alignment horizontal="center" vertical="center" wrapText="1"/>
    </xf>
    <xf numFmtId="0" fontId="7" fillId="0" borderId="25" xfId="0" applyFont="1" applyFill="1" applyBorder="1" applyAlignment="1">
      <alignment horizontal="left" vertical="top" wrapText="1"/>
    </xf>
    <xf numFmtId="0" fontId="7" fillId="0" borderId="25" xfId="0" applyFont="1" applyFill="1" applyBorder="1" applyAlignment="1">
      <alignment horizontal="center" vertical="center" wrapText="1"/>
    </xf>
    <xf numFmtId="9" fontId="9" fillId="8" borderId="14" xfId="0" applyNumberFormat="1" applyFont="1" applyFill="1" applyBorder="1" applyAlignment="1">
      <alignment horizontal="left" vertical="top" wrapText="1"/>
    </xf>
    <xf numFmtId="2" fontId="7" fillId="0" borderId="25" xfId="0" applyNumberFormat="1" applyFont="1" applyFill="1" applyBorder="1" applyAlignment="1">
      <alignment horizontal="center" vertical="top" wrapText="1"/>
    </xf>
    <xf numFmtId="0" fontId="14" fillId="0" borderId="0" xfId="0" applyFont="1" applyFill="1" applyAlignment="1">
      <alignment horizontal="left" vertical="top" wrapText="1"/>
    </xf>
    <xf numFmtId="0" fontId="12" fillId="8" borderId="14" xfId="0" applyFont="1" applyFill="1" applyBorder="1" applyAlignment="1">
      <alignment horizontal="left" vertical="top" wrapText="1"/>
    </xf>
    <xf numFmtId="2" fontId="12" fillId="0" borderId="25" xfId="0" applyNumberFormat="1" applyFont="1" applyFill="1" applyBorder="1" applyAlignment="1">
      <alignment horizontal="center" vertical="top" wrapText="1"/>
    </xf>
    <xf numFmtId="2" fontId="6" fillId="6" borderId="14" xfId="0" applyNumberFormat="1" applyFont="1" applyFill="1" applyBorder="1" applyAlignment="1">
      <alignment horizontal="left" vertical="top" wrapText="1"/>
    </xf>
    <xf numFmtId="0" fontId="10" fillId="0" borderId="18" xfId="0" applyFont="1" applyBorder="1" applyAlignment="1">
      <alignment horizontal="left" vertical="top" wrapText="1"/>
    </xf>
    <xf numFmtId="0" fontId="6" fillId="0" borderId="18" xfId="0" applyFont="1" applyBorder="1" applyAlignment="1">
      <alignment horizontal="left" vertical="top" wrapText="1"/>
    </xf>
    <xf numFmtId="0" fontId="6" fillId="0" borderId="14" xfId="0" applyFont="1" applyBorder="1" applyAlignment="1">
      <alignment horizontal="left" vertical="top" wrapText="1"/>
    </xf>
    <xf numFmtId="0" fontId="10" fillId="0" borderId="14" xfId="0" applyFont="1" applyBorder="1" applyAlignment="1">
      <alignment horizontal="left" vertical="top" wrapText="1"/>
    </xf>
    <xf numFmtId="0" fontId="6" fillId="2" borderId="14" xfId="0" applyFont="1" applyFill="1" applyBorder="1" applyAlignment="1">
      <alignment horizontal="left" vertical="top" wrapText="1"/>
    </xf>
    <xf numFmtId="0" fontId="9" fillId="8" borderId="14" xfId="0" applyFont="1" applyFill="1" applyBorder="1" applyAlignment="1">
      <alignment horizontal="left" vertical="top" wrapText="1"/>
    </xf>
    <xf numFmtId="0" fontId="6" fillId="5" borderId="18" xfId="0" applyFont="1" applyFill="1" applyBorder="1" applyAlignment="1">
      <alignment horizontal="left" vertical="top" wrapText="1"/>
    </xf>
    <xf numFmtId="2" fontId="6" fillId="6" borderId="18" xfId="0" applyNumberFormat="1" applyFont="1" applyFill="1" applyBorder="1" applyAlignment="1">
      <alignment horizontal="left" vertical="top" wrapText="1"/>
    </xf>
    <xf numFmtId="0" fontId="10" fillId="5" borderId="18" xfId="0" applyFont="1" applyFill="1" applyBorder="1" applyAlignment="1">
      <alignment horizontal="left" vertical="top" wrapText="1"/>
    </xf>
    <xf numFmtId="0" fontId="7" fillId="0" borderId="28" xfId="0" applyFont="1" applyBorder="1" applyAlignment="1">
      <alignment wrapText="1"/>
    </xf>
    <xf numFmtId="0" fontId="7" fillId="0" borderId="28" xfId="0" applyFont="1" applyBorder="1" applyAlignment="1">
      <alignment horizontal="left" vertical="top" wrapText="1"/>
    </xf>
    <xf numFmtId="0" fontId="7" fillId="0" borderId="21" xfId="0" applyFont="1" applyBorder="1" applyAlignment="1">
      <alignment wrapText="1"/>
    </xf>
    <xf numFmtId="0" fontId="11" fillId="0" borderId="21" xfId="1" applyFont="1" applyBorder="1" applyAlignment="1">
      <alignment vertical="top" wrapText="1"/>
    </xf>
    <xf numFmtId="0" fontId="5" fillId="0" borderId="21" xfId="0" applyFont="1" applyBorder="1" applyAlignment="1">
      <alignment wrapText="1"/>
    </xf>
    <xf numFmtId="0" fontId="7" fillId="0" borderId="22" xfId="0" applyFont="1" applyBorder="1" applyAlignment="1">
      <alignment wrapText="1"/>
    </xf>
    <xf numFmtId="0" fontId="7" fillId="0" borderId="29" xfId="0" applyFont="1" applyBorder="1" applyAlignment="1">
      <alignment wrapText="1"/>
    </xf>
    <xf numFmtId="0" fontId="11" fillId="0" borderId="29" xfId="1" applyFont="1" applyBorder="1" applyAlignment="1">
      <alignment horizontal="left" vertical="top" wrapText="1"/>
    </xf>
    <xf numFmtId="0" fontId="12" fillId="9" borderId="14"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13" fillId="7" borderId="18" xfId="0" applyFont="1" applyFill="1" applyBorder="1" applyAlignment="1">
      <alignment horizontal="left" vertical="top" wrapText="1"/>
    </xf>
    <xf numFmtId="0" fontId="13" fillId="7" borderId="17" xfId="0" applyFont="1" applyFill="1" applyBorder="1" applyAlignment="1">
      <alignment horizontal="left" vertical="top" wrapText="1"/>
    </xf>
    <xf numFmtId="16" fontId="6" fillId="0" borderId="20" xfId="0" applyNumberFormat="1" applyFont="1" applyBorder="1" applyAlignment="1">
      <alignment horizontal="left" vertical="top" wrapText="1"/>
    </xf>
    <xf numFmtId="16" fontId="6" fillId="0" borderId="21" xfId="0" applyNumberFormat="1" applyFont="1" applyBorder="1" applyAlignment="1">
      <alignment horizontal="left" vertical="top" wrapText="1"/>
    </xf>
    <xf numFmtId="16" fontId="6" fillId="0" borderId="22" xfId="0" applyNumberFormat="1" applyFont="1" applyBorder="1" applyAlignment="1">
      <alignment horizontal="left" vertical="top" wrapText="1"/>
    </xf>
    <xf numFmtId="0" fontId="10" fillId="0" borderId="18" xfId="0" applyFont="1" applyBorder="1" applyAlignment="1">
      <alignment horizontal="left" vertical="top" wrapText="1"/>
    </xf>
    <xf numFmtId="0" fontId="10"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7" xfId="0" applyFont="1" applyBorder="1" applyAlignment="1">
      <alignment horizontal="left" vertical="top" wrapText="1"/>
    </xf>
    <xf numFmtId="16" fontId="6" fillId="0" borderId="14" xfId="0" applyNumberFormat="1" applyFont="1" applyBorder="1" applyAlignment="1">
      <alignment horizontal="left" vertical="top" wrapText="1"/>
    </xf>
    <xf numFmtId="0" fontId="6" fillId="0" borderId="14" xfId="0" applyFont="1" applyBorder="1" applyAlignment="1">
      <alignment horizontal="left" vertical="top" wrapText="1"/>
    </xf>
    <xf numFmtId="0" fontId="6" fillId="6" borderId="14" xfId="0" applyFont="1" applyFill="1" applyBorder="1" applyAlignment="1">
      <alignment horizontal="left" vertical="top"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13" fillId="7" borderId="14" xfId="0" applyFont="1" applyFill="1" applyBorder="1" applyAlignment="1">
      <alignment horizontal="left" vertical="top" wrapText="1"/>
    </xf>
    <xf numFmtId="0" fontId="10" fillId="0" borderId="14" xfId="0" applyFont="1" applyBorder="1" applyAlignment="1">
      <alignment horizontal="left" vertical="top" wrapText="1"/>
    </xf>
    <xf numFmtId="0" fontId="7" fillId="0" borderId="0" xfId="0" applyFont="1" applyFill="1" applyAlignment="1">
      <alignment horizontal="left" vertical="top"/>
    </xf>
    <xf numFmtId="0" fontId="6" fillId="2" borderId="14"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0" borderId="15" xfId="0" applyFont="1" applyBorder="1" applyAlignment="1">
      <alignment horizontal="left" vertical="top" wrapText="1"/>
    </xf>
    <xf numFmtId="16" fontId="10" fillId="0" borderId="14" xfId="0" applyNumberFormat="1" applyFont="1" applyBorder="1" applyAlignment="1">
      <alignment horizontal="left" vertical="top" wrapText="1"/>
    </xf>
    <xf numFmtId="0" fontId="10" fillId="0" borderId="15" xfId="0" applyFont="1" applyBorder="1" applyAlignment="1">
      <alignment horizontal="left" vertical="top" wrapText="1"/>
    </xf>
    <xf numFmtId="0" fontId="13" fillId="7" borderId="14" xfId="1" applyFont="1" applyFill="1" applyBorder="1" applyAlignment="1">
      <alignment horizontal="left" vertical="top" wrapText="1"/>
    </xf>
    <xf numFmtId="0" fontId="13" fillId="7" borderId="18" xfId="1" applyFont="1" applyFill="1" applyBorder="1" applyAlignment="1">
      <alignment horizontal="left" vertical="top" wrapText="1"/>
    </xf>
    <xf numFmtId="16" fontId="6" fillId="2" borderId="14" xfId="0" applyNumberFormat="1" applyFont="1" applyFill="1" applyBorder="1" applyAlignment="1">
      <alignment horizontal="left" vertical="top" wrapText="1"/>
    </xf>
    <xf numFmtId="0" fontId="7" fillId="0" borderId="18" xfId="0" applyFont="1" applyFill="1" applyBorder="1" applyAlignment="1">
      <alignment horizontal="left" vertical="top"/>
    </xf>
    <xf numFmtId="0" fontId="7" fillId="0" borderId="17" xfId="0" applyFont="1" applyFill="1" applyBorder="1" applyAlignment="1">
      <alignment horizontal="left" vertical="top"/>
    </xf>
    <xf numFmtId="0" fontId="6" fillId="2" borderId="26"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27" xfId="0" applyFont="1" applyFill="1" applyBorder="1" applyAlignment="1">
      <alignment horizontal="left" vertical="top" wrapText="1"/>
    </xf>
    <xf numFmtId="0" fontId="10" fillId="0" borderId="18" xfId="0" applyFont="1" applyFill="1" applyBorder="1" applyAlignment="1">
      <alignment horizontal="left" vertical="top"/>
    </xf>
    <xf numFmtId="0" fontId="10" fillId="0" borderId="17" xfId="0" applyFont="1" applyFill="1" applyBorder="1" applyAlignment="1">
      <alignment horizontal="left" vertical="top"/>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9" fillId="8" borderId="14" xfId="0" applyFont="1" applyFill="1" applyBorder="1" applyAlignment="1">
      <alignment horizontal="left" vertical="top" wrapText="1"/>
    </xf>
    <xf numFmtId="16" fontId="1" fillId="0" borderId="10" xfId="0" applyNumberFormat="1" applyFont="1" applyBorder="1" applyAlignment="1">
      <alignment horizontal="left" vertical="top" wrapText="1"/>
    </xf>
    <xf numFmtId="16" fontId="1" fillId="0" borderId="7" xfId="0" applyNumberFormat="1" applyFont="1" applyBorder="1" applyAlignment="1">
      <alignment horizontal="left" vertical="top" wrapText="1"/>
    </xf>
    <xf numFmtId="16" fontId="1" fillId="0" borderId="3" xfId="0" applyNumberFormat="1"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2" xfId="0" applyFont="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2" xfId="0" applyFont="1" applyFill="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8" fillId="0" borderId="8" xfId="1" applyBorder="1" applyAlignment="1">
      <alignment horizontal="left" vertical="top" wrapText="1"/>
    </xf>
    <xf numFmtId="0" fontId="8" fillId="0" borderId="9" xfId="1" applyBorder="1" applyAlignment="1">
      <alignment horizontal="left" vertical="top" wrapText="1"/>
    </xf>
    <xf numFmtId="0" fontId="8" fillId="0" borderId="2" xfId="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8" fillId="0" borderId="5" xfId="1" applyBorder="1" applyAlignment="1">
      <alignment horizontal="left" vertical="top" wrapText="1"/>
    </xf>
    <xf numFmtId="0" fontId="8" fillId="0" borderId="6" xfId="1" applyBorder="1" applyAlignment="1">
      <alignment horizontal="left" vertical="top" wrapText="1"/>
    </xf>
    <xf numFmtId="0" fontId="8" fillId="0" borderId="4" xfId="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2" xfId="0" applyFont="1" applyFill="1" applyBorder="1" applyAlignment="1">
      <alignment horizontal="left" vertical="top" wrapText="1"/>
    </xf>
    <xf numFmtId="16" fontId="1" fillId="2" borderId="10" xfId="0" applyNumberFormat="1" applyFont="1" applyFill="1" applyBorder="1" applyAlignment="1">
      <alignment horizontal="left" vertical="top" wrapText="1"/>
    </xf>
    <xf numFmtId="16" fontId="1" fillId="2" borderId="7" xfId="0" applyNumberFormat="1" applyFont="1" applyFill="1" applyBorder="1" applyAlignment="1">
      <alignment horizontal="left" vertical="top" wrapText="1"/>
    </xf>
    <xf numFmtId="16" fontId="1" fillId="2" borderId="3" xfId="0" applyNumberFormat="1" applyFont="1" applyFill="1" applyBorder="1" applyAlignment="1">
      <alignment horizontal="left" vertical="top" wrapText="1"/>
    </xf>
    <xf numFmtId="0" fontId="8" fillId="2" borderId="8" xfId="1" applyFill="1" applyBorder="1" applyAlignment="1">
      <alignment horizontal="left" vertical="top" wrapText="1"/>
    </xf>
    <xf numFmtId="0" fontId="8" fillId="2" borderId="9" xfId="1" applyFill="1" applyBorder="1" applyAlignment="1">
      <alignment horizontal="left" vertical="top" wrapText="1"/>
    </xf>
    <xf numFmtId="0" fontId="8" fillId="2" borderId="2" xfId="1" applyFill="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8" fillId="0" borderId="0" xfId="1" applyAlignment="1">
      <alignment horizontal="left" vertical="top" wrapText="1"/>
    </xf>
    <xf numFmtId="0" fontId="10" fillId="0" borderId="20" xfId="0" applyFont="1" applyBorder="1" applyAlignment="1">
      <alignment horizontal="left" vertical="top" wrapText="1"/>
    </xf>
    <xf numFmtId="0" fontId="10" fillId="0" borderId="22" xfId="0" applyFont="1" applyBorder="1" applyAlignment="1">
      <alignment horizontal="left" vertical="top" wrapTex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10" fillId="0" borderId="21" xfId="0" applyFont="1" applyBorder="1" applyAlignment="1">
      <alignment horizontal="left" vertical="top" wrapText="1"/>
    </xf>
    <xf numFmtId="0" fontId="7" fillId="0" borderId="19" xfId="0" applyFont="1" applyFill="1" applyBorder="1" applyAlignment="1">
      <alignment horizontal="left" vertical="top"/>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10" fillId="0" borderId="19" xfId="0" applyFont="1" applyFill="1" applyBorder="1" applyAlignment="1">
      <alignment horizontal="left" vertical="top"/>
    </xf>
    <xf numFmtId="0" fontId="9" fillId="7" borderId="14"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17" xfId="0" applyFont="1" applyFill="1" applyBorder="1" applyAlignment="1">
      <alignment horizontal="left" vertical="top" wrapText="1"/>
    </xf>
    <xf numFmtId="0" fontId="9" fillId="7" borderId="19"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24"/>
  <sheetViews>
    <sheetView tabSelected="1" workbookViewId="0">
      <selection activeCell="D1" sqref="D1"/>
    </sheetView>
  </sheetViews>
  <sheetFormatPr defaultRowHeight="12.75" x14ac:dyDescent="0.2"/>
  <cols>
    <col min="1" max="1" width="21.7109375" style="19" customWidth="1"/>
    <col min="2" max="2" width="81" style="19" customWidth="1"/>
    <col min="3" max="3" width="26.42578125" style="19" customWidth="1"/>
    <col min="4" max="4" width="31.85546875" style="19" customWidth="1"/>
    <col min="5" max="5" width="40.7109375" style="19" customWidth="1"/>
    <col min="6" max="6" width="38.5703125" style="19" customWidth="1"/>
    <col min="7" max="16384" width="9.140625" style="19"/>
  </cols>
  <sheetData>
    <row r="1" spans="1:6" ht="38.25" x14ac:dyDescent="0.2">
      <c r="B1" s="27" t="s">
        <v>218</v>
      </c>
    </row>
    <row r="3" spans="1:6" ht="25.5" x14ac:dyDescent="0.2">
      <c r="A3" s="23" t="s">
        <v>189</v>
      </c>
      <c r="B3" s="24"/>
    </row>
    <row r="4" spans="1:6" x14ac:dyDescent="0.2">
      <c r="A4" s="23" t="s">
        <v>187</v>
      </c>
      <c r="B4" s="25"/>
    </row>
    <row r="5" spans="1:6" ht="25.5" x14ac:dyDescent="0.2">
      <c r="A5" s="23" t="s">
        <v>219</v>
      </c>
      <c r="B5" s="24"/>
    </row>
    <row r="6" spans="1:6" ht="25.5" x14ac:dyDescent="0.2">
      <c r="A6" s="23" t="s">
        <v>188</v>
      </c>
      <c r="B6" s="25"/>
    </row>
    <row r="7" spans="1:6" ht="25.5" x14ac:dyDescent="0.2">
      <c r="A7" s="23" t="s">
        <v>225</v>
      </c>
      <c r="B7" s="25" t="s">
        <v>221</v>
      </c>
    </row>
    <row r="8" spans="1:6" ht="51" x14ac:dyDescent="0.2">
      <c r="A8" s="23" t="s">
        <v>220</v>
      </c>
      <c r="B8" s="25"/>
    </row>
    <row r="9" spans="1:6" ht="25.5" x14ac:dyDescent="0.2">
      <c r="A9" s="23" t="s">
        <v>229</v>
      </c>
      <c r="B9" s="25"/>
    </row>
    <row r="10" spans="1:6" x14ac:dyDescent="0.2">
      <c r="A10" s="23"/>
      <c r="B10" s="25"/>
    </row>
    <row r="11" spans="1:6" x14ac:dyDescent="0.2">
      <c r="B11" s="25"/>
    </row>
    <row r="12" spans="1:6" x14ac:dyDescent="0.2">
      <c r="B12" s="25"/>
    </row>
    <row r="13" spans="1:6" x14ac:dyDescent="0.2">
      <c r="B13" s="24"/>
    </row>
    <row r="15" spans="1:6" s="22" customFormat="1" x14ac:dyDescent="0.2">
      <c r="A15" s="57" t="s">
        <v>0</v>
      </c>
      <c r="B15" s="57" t="s">
        <v>1</v>
      </c>
      <c r="C15" s="57" t="s">
        <v>2</v>
      </c>
      <c r="D15" s="59" t="s">
        <v>3</v>
      </c>
      <c r="E15" s="56" t="s">
        <v>212</v>
      </c>
      <c r="F15" s="58" t="s">
        <v>213</v>
      </c>
    </row>
    <row r="16" spans="1:6" x14ac:dyDescent="0.2">
      <c r="A16" s="60" t="s">
        <v>6</v>
      </c>
      <c r="B16" s="61"/>
      <c r="C16" s="61"/>
      <c r="D16" s="61"/>
      <c r="E16" s="50" t="s">
        <v>230</v>
      </c>
      <c r="F16" s="48"/>
    </row>
    <row r="17" spans="1:6" x14ac:dyDescent="0.2">
      <c r="A17" s="62" t="s">
        <v>140</v>
      </c>
      <c r="B17" s="65" t="s">
        <v>7</v>
      </c>
      <c r="C17" s="66"/>
      <c r="D17" s="66"/>
      <c r="E17" s="50"/>
      <c r="F17" s="48"/>
    </row>
    <row r="18" spans="1:6" x14ac:dyDescent="0.2">
      <c r="A18" s="63"/>
      <c r="B18" s="42" t="s">
        <v>8</v>
      </c>
      <c r="C18" s="42">
        <v>1</v>
      </c>
      <c r="D18" s="72"/>
      <c r="E18" s="50"/>
      <c r="F18" s="48"/>
    </row>
    <row r="19" spans="1:6" x14ac:dyDescent="0.2">
      <c r="A19" s="64"/>
      <c r="B19" s="42" t="s">
        <v>11</v>
      </c>
      <c r="C19" s="42">
        <v>0</v>
      </c>
      <c r="D19" s="73"/>
      <c r="E19" s="50"/>
      <c r="F19" s="48"/>
    </row>
    <row r="20" spans="1:6" x14ac:dyDescent="0.2">
      <c r="A20" s="62" t="s">
        <v>141</v>
      </c>
      <c r="B20" s="67" t="s">
        <v>12</v>
      </c>
      <c r="C20" s="68"/>
      <c r="D20" s="68"/>
      <c r="E20" s="50"/>
      <c r="F20" s="48"/>
    </row>
    <row r="21" spans="1:6" x14ac:dyDescent="0.2">
      <c r="A21" s="63"/>
      <c r="B21" s="41" t="s">
        <v>13</v>
      </c>
      <c r="C21" s="41">
        <v>1</v>
      </c>
      <c r="D21" s="74"/>
      <c r="E21" s="50"/>
      <c r="F21" s="48"/>
    </row>
    <row r="22" spans="1:6" x14ac:dyDescent="0.2">
      <c r="A22" s="64"/>
      <c r="B22" s="41" t="s">
        <v>14</v>
      </c>
      <c r="C22" s="41">
        <v>0</v>
      </c>
      <c r="D22" s="75"/>
      <c r="E22" s="50"/>
      <c r="F22" s="48"/>
    </row>
    <row r="23" spans="1:6" x14ac:dyDescent="0.2">
      <c r="A23" s="69" t="s">
        <v>142</v>
      </c>
      <c r="B23" s="70" t="s">
        <v>15</v>
      </c>
      <c r="C23" s="70"/>
      <c r="D23" s="67"/>
      <c r="E23" s="50"/>
      <c r="F23" s="48"/>
    </row>
    <row r="24" spans="1:6" x14ac:dyDescent="0.2">
      <c r="A24" s="69"/>
      <c r="B24" s="41" t="s">
        <v>8</v>
      </c>
      <c r="C24" s="41">
        <v>0</v>
      </c>
      <c r="D24" s="74"/>
      <c r="E24" s="50"/>
      <c r="F24" s="48"/>
    </row>
    <row r="25" spans="1:6" x14ac:dyDescent="0.2">
      <c r="A25" s="69"/>
      <c r="B25" s="41" t="s">
        <v>11</v>
      </c>
      <c r="C25" s="41">
        <v>1</v>
      </c>
      <c r="D25" s="75"/>
      <c r="E25" s="50"/>
      <c r="F25" s="48"/>
    </row>
    <row r="26" spans="1:6" x14ac:dyDescent="0.2">
      <c r="A26" s="69" t="s">
        <v>143</v>
      </c>
      <c r="B26" s="70" t="s">
        <v>18</v>
      </c>
      <c r="C26" s="70"/>
      <c r="D26" s="67"/>
      <c r="E26" s="50"/>
      <c r="F26" s="48"/>
    </row>
    <row r="27" spans="1:6" x14ac:dyDescent="0.2">
      <c r="A27" s="69"/>
      <c r="B27" s="41" t="s">
        <v>13</v>
      </c>
      <c r="C27" s="41">
        <v>0</v>
      </c>
      <c r="D27" s="74"/>
      <c r="E27" s="50"/>
      <c r="F27" s="48"/>
    </row>
    <row r="28" spans="1:6" x14ac:dyDescent="0.2">
      <c r="A28" s="69"/>
      <c r="B28" s="41" t="s">
        <v>14</v>
      </c>
      <c r="C28" s="41">
        <v>1</v>
      </c>
      <c r="D28" s="75"/>
      <c r="E28" s="50"/>
      <c r="F28" s="48"/>
    </row>
    <row r="29" spans="1:6" x14ac:dyDescent="0.2">
      <c r="A29" s="69" t="s">
        <v>144</v>
      </c>
      <c r="B29" s="79" t="s">
        <v>20</v>
      </c>
      <c r="C29" s="79"/>
      <c r="D29" s="80"/>
      <c r="E29" s="50"/>
      <c r="F29" s="48"/>
    </row>
    <row r="30" spans="1:6" x14ac:dyDescent="0.2">
      <c r="A30" s="69"/>
      <c r="B30" s="41" t="s">
        <v>21</v>
      </c>
      <c r="C30" s="41">
        <v>1</v>
      </c>
      <c r="D30" s="40"/>
      <c r="E30" s="50"/>
      <c r="F30" s="48"/>
    </row>
    <row r="31" spans="1:6" x14ac:dyDescent="0.2">
      <c r="A31" s="69" t="s">
        <v>145</v>
      </c>
      <c r="B31" s="70" t="s">
        <v>22</v>
      </c>
      <c r="C31" s="70"/>
      <c r="D31" s="67"/>
      <c r="E31" s="50"/>
      <c r="F31" s="48"/>
    </row>
    <row r="32" spans="1:6" x14ac:dyDescent="0.2">
      <c r="A32" s="69"/>
      <c r="B32" s="41" t="s">
        <v>13</v>
      </c>
      <c r="C32" s="41">
        <v>1</v>
      </c>
      <c r="D32" s="74"/>
      <c r="E32" s="50"/>
      <c r="F32" s="48"/>
    </row>
    <row r="33" spans="1:6" x14ac:dyDescent="0.2">
      <c r="A33" s="69"/>
      <c r="B33" s="41" t="s">
        <v>14</v>
      </c>
      <c r="C33" s="41">
        <v>0</v>
      </c>
      <c r="D33" s="75"/>
      <c r="E33" s="50"/>
      <c r="F33" s="48"/>
    </row>
    <row r="34" spans="1:6" x14ac:dyDescent="0.2">
      <c r="A34" s="70" t="s">
        <v>23</v>
      </c>
      <c r="B34" s="70"/>
      <c r="C34" s="43">
        <f>SUM(C18,C21,C25,C28,C30,C32)</f>
        <v>6</v>
      </c>
      <c r="D34" s="45">
        <f>SUM(D18,D21,D24,D27,D30,D32)</f>
        <v>0</v>
      </c>
      <c r="E34" s="50"/>
      <c r="F34" s="48"/>
    </row>
    <row r="35" spans="1:6" x14ac:dyDescent="0.2">
      <c r="A35" s="71" t="s">
        <v>24</v>
      </c>
      <c r="B35" s="71"/>
      <c r="C35" s="17">
        <v>1</v>
      </c>
      <c r="D35" s="46">
        <f>D34/C34*100</f>
        <v>0</v>
      </c>
      <c r="E35" s="53"/>
      <c r="F35" s="54"/>
    </row>
    <row r="36" spans="1:6" x14ac:dyDescent="0.2">
      <c r="A36" s="76" t="s">
        <v>25</v>
      </c>
      <c r="B36" s="76"/>
      <c r="C36" s="76"/>
      <c r="D36" s="60"/>
      <c r="E36" s="50"/>
      <c r="F36" s="48"/>
    </row>
    <row r="37" spans="1:6" x14ac:dyDescent="0.2">
      <c r="A37" s="69" t="s">
        <v>146</v>
      </c>
      <c r="B37" s="77" t="s">
        <v>26</v>
      </c>
      <c r="C37" s="77"/>
      <c r="D37" s="65"/>
      <c r="E37" s="50"/>
      <c r="F37" s="48"/>
    </row>
    <row r="38" spans="1:6" x14ac:dyDescent="0.2">
      <c r="A38" s="69"/>
      <c r="B38" s="41" t="s">
        <v>8</v>
      </c>
      <c r="C38" s="41">
        <v>0</v>
      </c>
      <c r="D38" s="74"/>
      <c r="E38" s="50"/>
      <c r="F38" s="48"/>
    </row>
    <row r="39" spans="1:6" x14ac:dyDescent="0.2">
      <c r="A39" s="69"/>
      <c r="B39" s="41" t="s">
        <v>11</v>
      </c>
      <c r="C39" s="41">
        <v>2</v>
      </c>
      <c r="D39" s="81"/>
      <c r="E39" s="50"/>
      <c r="F39" s="48"/>
    </row>
    <row r="40" spans="1:6" x14ac:dyDescent="0.2">
      <c r="A40" s="69"/>
      <c r="B40" s="41" t="s">
        <v>29</v>
      </c>
      <c r="C40" s="41">
        <v>1</v>
      </c>
      <c r="D40" s="75"/>
      <c r="E40" s="50"/>
      <c r="F40" s="48"/>
    </row>
    <row r="41" spans="1:6" x14ac:dyDescent="0.2">
      <c r="A41" s="69" t="s">
        <v>147</v>
      </c>
      <c r="B41" s="78" t="s">
        <v>30</v>
      </c>
      <c r="C41" s="78"/>
      <c r="D41" s="78"/>
      <c r="E41" s="51"/>
      <c r="F41" s="48"/>
    </row>
    <row r="42" spans="1:6" x14ac:dyDescent="0.2">
      <c r="A42" s="69"/>
      <c r="B42" s="41" t="s">
        <v>8</v>
      </c>
      <c r="C42" s="41">
        <v>0</v>
      </c>
      <c r="D42" s="74"/>
      <c r="E42" s="50"/>
      <c r="F42" s="48"/>
    </row>
    <row r="43" spans="1:6" x14ac:dyDescent="0.2">
      <c r="A43" s="69"/>
      <c r="B43" s="41" t="s">
        <v>11</v>
      </c>
      <c r="C43" s="41">
        <v>2</v>
      </c>
      <c r="D43" s="81"/>
      <c r="E43" s="50"/>
      <c r="F43" s="48"/>
    </row>
    <row r="44" spans="1:6" x14ac:dyDescent="0.2">
      <c r="A44" s="69"/>
      <c r="B44" s="41" t="s">
        <v>31</v>
      </c>
      <c r="C44" s="41">
        <v>1</v>
      </c>
      <c r="D44" s="75"/>
      <c r="E44" s="50"/>
      <c r="F44" s="48"/>
    </row>
    <row r="45" spans="1:6" x14ac:dyDescent="0.2">
      <c r="A45" s="82" t="s">
        <v>148</v>
      </c>
      <c r="B45" s="77" t="s">
        <v>32</v>
      </c>
      <c r="C45" s="77"/>
      <c r="D45" s="65"/>
      <c r="E45" s="50"/>
      <c r="F45" s="48"/>
    </row>
    <row r="46" spans="1:6" x14ac:dyDescent="0.2">
      <c r="A46" s="82"/>
      <c r="B46" s="42" t="s">
        <v>33</v>
      </c>
      <c r="C46" s="42">
        <v>2</v>
      </c>
      <c r="D46" s="72"/>
      <c r="E46" s="50"/>
      <c r="F46" s="48"/>
    </row>
    <row r="47" spans="1:6" x14ac:dyDescent="0.2">
      <c r="A47" s="82"/>
      <c r="B47" s="42" t="s">
        <v>34</v>
      </c>
      <c r="C47" s="42">
        <v>1</v>
      </c>
      <c r="D47" s="83"/>
      <c r="E47" s="50"/>
      <c r="F47" s="48"/>
    </row>
    <row r="48" spans="1:6" x14ac:dyDescent="0.2">
      <c r="A48" s="82"/>
      <c r="B48" s="42" t="s">
        <v>35</v>
      </c>
      <c r="C48" s="42">
        <v>0</v>
      </c>
      <c r="D48" s="73"/>
      <c r="E48" s="50"/>
      <c r="F48" s="48"/>
    </row>
    <row r="49" spans="1:6" x14ac:dyDescent="0.2">
      <c r="A49" s="82" t="s">
        <v>149</v>
      </c>
      <c r="B49" s="77" t="s">
        <v>36</v>
      </c>
      <c r="C49" s="77"/>
      <c r="D49" s="65"/>
      <c r="E49" s="50"/>
      <c r="F49" s="48"/>
    </row>
    <row r="50" spans="1:6" x14ac:dyDescent="0.2">
      <c r="A50" s="82"/>
      <c r="B50" s="42" t="s">
        <v>37</v>
      </c>
      <c r="C50" s="42">
        <v>1</v>
      </c>
      <c r="D50" s="39"/>
      <c r="E50" s="50"/>
      <c r="F50" s="48"/>
    </row>
    <row r="51" spans="1:6" x14ac:dyDescent="0.2">
      <c r="A51" s="82" t="s">
        <v>150</v>
      </c>
      <c r="B51" s="77" t="s">
        <v>38</v>
      </c>
      <c r="C51" s="77"/>
      <c r="D51" s="65"/>
      <c r="E51" s="50"/>
      <c r="F51" s="48"/>
    </row>
    <row r="52" spans="1:6" x14ac:dyDescent="0.2">
      <c r="A52" s="82"/>
      <c r="B52" s="42" t="s">
        <v>33</v>
      </c>
      <c r="C52" s="42">
        <v>2</v>
      </c>
      <c r="D52" s="72"/>
      <c r="E52" s="50"/>
      <c r="F52" s="48"/>
    </row>
    <row r="53" spans="1:6" x14ac:dyDescent="0.2">
      <c r="A53" s="82"/>
      <c r="B53" s="42" t="s">
        <v>34</v>
      </c>
      <c r="C53" s="42">
        <v>1</v>
      </c>
      <c r="D53" s="83"/>
      <c r="E53" s="50"/>
      <c r="F53" s="48"/>
    </row>
    <row r="54" spans="1:6" x14ac:dyDescent="0.2">
      <c r="A54" s="82"/>
      <c r="B54" s="42" t="s">
        <v>35</v>
      </c>
      <c r="C54" s="42">
        <v>0</v>
      </c>
      <c r="D54" s="73"/>
      <c r="E54" s="50"/>
      <c r="F54" s="48"/>
    </row>
    <row r="55" spans="1:6" x14ac:dyDescent="0.2">
      <c r="A55" s="77" t="s">
        <v>23</v>
      </c>
      <c r="B55" s="77"/>
      <c r="C55" s="20">
        <f>SUM(C39,C43,C46,C52,C50)</f>
        <v>9</v>
      </c>
      <c r="D55" s="47">
        <f>SUM(D38,D42,D46,D52,D50)</f>
        <v>0</v>
      </c>
      <c r="E55" s="50"/>
      <c r="F55" s="48"/>
    </row>
    <row r="56" spans="1:6" x14ac:dyDescent="0.2">
      <c r="A56" s="71" t="s">
        <v>24</v>
      </c>
      <c r="B56" s="71"/>
      <c r="C56" s="17">
        <v>1</v>
      </c>
      <c r="D56" s="46">
        <f>D55/C55*100</f>
        <v>0</v>
      </c>
      <c r="E56" s="53"/>
      <c r="F56" s="54"/>
    </row>
    <row r="57" spans="1:6" x14ac:dyDescent="0.2">
      <c r="A57" s="76" t="s">
        <v>40</v>
      </c>
      <c r="B57" s="76"/>
      <c r="C57" s="76"/>
      <c r="D57" s="60"/>
      <c r="E57" s="50"/>
      <c r="F57" s="48"/>
    </row>
    <row r="58" spans="1:6" x14ac:dyDescent="0.2">
      <c r="A58" s="69" t="s">
        <v>151</v>
      </c>
      <c r="B58" s="70" t="s">
        <v>41</v>
      </c>
      <c r="C58" s="70"/>
      <c r="D58" s="67"/>
      <c r="E58" s="50"/>
      <c r="F58" s="48"/>
    </row>
    <row r="59" spans="1:6" x14ac:dyDescent="0.2">
      <c r="A59" s="69"/>
      <c r="B59" s="41" t="s">
        <v>14</v>
      </c>
      <c r="C59" s="41">
        <v>0</v>
      </c>
      <c r="D59" s="74"/>
      <c r="E59" s="50"/>
      <c r="F59" s="48"/>
    </row>
    <row r="60" spans="1:6" x14ac:dyDescent="0.2">
      <c r="A60" s="69"/>
      <c r="B60" s="41" t="s">
        <v>13</v>
      </c>
      <c r="C60" s="41">
        <v>1</v>
      </c>
      <c r="D60" s="81"/>
      <c r="E60" s="50"/>
      <c r="F60" s="48"/>
    </row>
    <row r="61" spans="1:6" ht="25.5" x14ac:dyDescent="0.2">
      <c r="A61" s="69"/>
      <c r="B61" s="41" t="s">
        <v>42</v>
      </c>
      <c r="C61" s="41">
        <v>2</v>
      </c>
      <c r="D61" s="75"/>
      <c r="E61" s="50"/>
      <c r="F61" s="48"/>
    </row>
    <row r="62" spans="1:6" x14ac:dyDescent="0.2">
      <c r="A62" s="69" t="s">
        <v>152</v>
      </c>
      <c r="B62" s="70" t="s">
        <v>43</v>
      </c>
      <c r="C62" s="70"/>
      <c r="D62" s="67"/>
      <c r="E62" s="50"/>
      <c r="F62" s="48"/>
    </row>
    <row r="63" spans="1:6" x14ac:dyDescent="0.2">
      <c r="A63" s="69"/>
      <c r="B63" s="41" t="s">
        <v>14</v>
      </c>
      <c r="C63" s="41">
        <v>0</v>
      </c>
      <c r="D63" s="74"/>
      <c r="E63" s="50"/>
      <c r="F63" s="48"/>
    </row>
    <row r="64" spans="1:6" x14ac:dyDescent="0.2">
      <c r="A64" s="69"/>
      <c r="B64" s="41" t="s">
        <v>13</v>
      </c>
      <c r="C64" s="41">
        <v>1</v>
      </c>
      <c r="D64" s="75"/>
      <c r="E64" s="50"/>
      <c r="F64" s="48"/>
    </row>
    <row r="65" spans="1:6" x14ac:dyDescent="0.2">
      <c r="A65" s="69" t="s">
        <v>153</v>
      </c>
      <c r="B65" s="70" t="s">
        <v>44</v>
      </c>
      <c r="C65" s="70"/>
      <c r="D65" s="67"/>
      <c r="E65" s="50"/>
      <c r="F65" s="48"/>
    </row>
    <row r="66" spans="1:6" x14ac:dyDescent="0.2">
      <c r="A66" s="69"/>
      <c r="B66" s="41" t="s">
        <v>14</v>
      </c>
      <c r="C66" s="41">
        <v>0</v>
      </c>
      <c r="D66" s="74"/>
      <c r="E66" s="50"/>
      <c r="F66" s="48"/>
    </row>
    <row r="67" spans="1:6" x14ac:dyDescent="0.2">
      <c r="A67" s="69"/>
      <c r="B67" s="41" t="s">
        <v>45</v>
      </c>
      <c r="C67" s="41">
        <v>1</v>
      </c>
      <c r="D67" s="81"/>
      <c r="E67" s="50"/>
      <c r="F67" s="48"/>
    </row>
    <row r="68" spans="1:6" x14ac:dyDescent="0.2">
      <c r="A68" s="69"/>
      <c r="B68" s="41" t="s">
        <v>46</v>
      </c>
      <c r="C68" s="41">
        <v>2</v>
      </c>
      <c r="D68" s="75"/>
      <c r="E68" s="50"/>
      <c r="F68" s="48"/>
    </row>
    <row r="69" spans="1:6" x14ac:dyDescent="0.2">
      <c r="A69" s="69" t="s">
        <v>154</v>
      </c>
      <c r="B69" s="70" t="s">
        <v>47</v>
      </c>
      <c r="C69" s="70"/>
      <c r="D69" s="67"/>
      <c r="E69" s="50"/>
      <c r="F69" s="48"/>
    </row>
    <row r="70" spans="1:6" x14ac:dyDescent="0.2">
      <c r="A70" s="69"/>
      <c r="B70" s="41" t="s">
        <v>11</v>
      </c>
      <c r="C70" s="41">
        <v>0</v>
      </c>
      <c r="D70" s="74"/>
      <c r="E70" s="50"/>
      <c r="F70" s="48"/>
    </row>
    <row r="71" spans="1:6" x14ac:dyDescent="0.2">
      <c r="A71" s="69"/>
      <c r="B71" s="41" t="s">
        <v>48</v>
      </c>
      <c r="C71" s="41">
        <v>1</v>
      </c>
      <c r="D71" s="81"/>
      <c r="E71" s="50"/>
      <c r="F71" s="48"/>
    </row>
    <row r="72" spans="1:6" x14ac:dyDescent="0.2">
      <c r="A72" s="69"/>
      <c r="B72" s="41" t="s">
        <v>49</v>
      </c>
      <c r="C72" s="41">
        <v>2</v>
      </c>
      <c r="D72" s="75"/>
      <c r="E72" s="50"/>
      <c r="F72" s="48"/>
    </row>
    <row r="73" spans="1:6" x14ac:dyDescent="0.2">
      <c r="A73" s="69" t="s">
        <v>155</v>
      </c>
      <c r="B73" s="70" t="s">
        <v>50</v>
      </c>
      <c r="C73" s="70"/>
      <c r="D73" s="67"/>
      <c r="E73" s="50"/>
      <c r="F73" s="48"/>
    </row>
    <row r="74" spans="1:6" x14ac:dyDescent="0.2">
      <c r="A74" s="69"/>
      <c r="B74" s="41" t="s">
        <v>11</v>
      </c>
      <c r="C74" s="41">
        <v>0</v>
      </c>
      <c r="D74" s="74"/>
      <c r="E74" s="50"/>
      <c r="F74" s="48"/>
    </row>
    <row r="75" spans="1:6" x14ac:dyDescent="0.2">
      <c r="A75" s="69"/>
      <c r="B75" s="41" t="s">
        <v>48</v>
      </c>
      <c r="C75" s="41">
        <v>1</v>
      </c>
      <c r="D75" s="81"/>
      <c r="E75" s="50"/>
      <c r="F75" s="48"/>
    </row>
    <row r="76" spans="1:6" x14ac:dyDescent="0.2">
      <c r="A76" s="69"/>
      <c r="B76" s="41" t="s">
        <v>49</v>
      </c>
      <c r="C76" s="41">
        <v>2</v>
      </c>
      <c r="D76" s="75"/>
      <c r="E76" s="50"/>
      <c r="F76" s="48"/>
    </row>
    <row r="77" spans="1:6" x14ac:dyDescent="0.2">
      <c r="A77" s="69" t="s">
        <v>156</v>
      </c>
      <c r="B77" s="70" t="s">
        <v>51</v>
      </c>
      <c r="C77" s="70"/>
      <c r="D77" s="67"/>
      <c r="E77" s="50"/>
      <c r="F77" s="48"/>
    </row>
    <row r="78" spans="1:6" x14ac:dyDescent="0.2">
      <c r="A78" s="69"/>
      <c r="B78" s="41" t="s">
        <v>14</v>
      </c>
      <c r="C78" s="41">
        <v>0</v>
      </c>
      <c r="D78" s="74"/>
      <c r="E78" s="50"/>
      <c r="F78" s="48"/>
    </row>
    <row r="79" spans="1:6" x14ac:dyDescent="0.2">
      <c r="A79" s="69"/>
      <c r="B79" s="41" t="s">
        <v>13</v>
      </c>
      <c r="C79" s="41">
        <v>1</v>
      </c>
      <c r="D79" s="81"/>
      <c r="E79" s="50"/>
      <c r="F79" s="48"/>
    </row>
    <row r="80" spans="1:6" x14ac:dyDescent="0.2">
      <c r="A80" s="69"/>
      <c r="B80" s="41" t="s">
        <v>49</v>
      </c>
      <c r="C80" s="41">
        <v>2</v>
      </c>
      <c r="D80" s="75"/>
      <c r="E80" s="50"/>
      <c r="F80" s="48"/>
    </row>
    <row r="81" spans="1:6" x14ac:dyDescent="0.2">
      <c r="A81" s="70" t="s">
        <v>23</v>
      </c>
      <c r="B81" s="70"/>
      <c r="C81" s="41">
        <f>SUM(C61,C64,C68,C72,C76,C80)</f>
        <v>11</v>
      </c>
      <c r="D81" s="45">
        <f>SUM(D59,D63,D66,D70,D74,D78)</f>
        <v>0</v>
      </c>
      <c r="E81" s="50"/>
      <c r="F81" s="48"/>
    </row>
    <row r="82" spans="1:6" x14ac:dyDescent="0.2">
      <c r="A82" s="71" t="s">
        <v>24</v>
      </c>
      <c r="B82" s="71"/>
      <c r="C82" s="17">
        <v>1</v>
      </c>
      <c r="D82" s="46">
        <f>D81/C81*100</f>
        <v>0</v>
      </c>
      <c r="E82" s="53"/>
      <c r="F82" s="54"/>
    </row>
    <row r="83" spans="1:6" x14ac:dyDescent="0.2">
      <c r="A83" s="76" t="s">
        <v>52</v>
      </c>
      <c r="B83" s="76"/>
      <c r="C83" s="76"/>
      <c r="D83" s="60"/>
      <c r="E83" s="50"/>
      <c r="F83" s="48"/>
    </row>
    <row r="84" spans="1:6" x14ac:dyDescent="0.2">
      <c r="A84" s="69" t="s">
        <v>157</v>
      </c>
      <c r="B84" s="70" t="s">
        <v>53</v>
      </c>
      <c r="C84" s="70"/>
      <c r="D84" s="67"/>
      <c r="E84" s="50"/>
      <c r="F84" s="48"/>
    </row>
    <row r="85" spans="1:6" x14ac:dyDescent="0.2">
      <c r="A85" s="69"/>
      <c r="B85" s="41" t="s">
        <v>14</v>
      </c>
      <c r="C85" s="41">
        <v>0</v>
      </c>
      <c r="D85" s="74"/>
      <c r="E85" s="50"/>
      <c r="F85" s="48"/>
    </row>
    <row r="86" spans="1:6" x14ac:dyDescent="0.2">
      <c r="A86" s="69"/>
      <c r="B86" s="41" t="s">
        <v>54</v>
      </c>
      <c r="C86" s="41">
        <v>1</v>
      </c>
      <c r="D86" s="81"/>
      <c r="E86" s="50"/>
      <c r="F86" s="48"/>
    </row>
    <row r="87" spans="1:6" x14ac:dyDescent="0.2">
      <c r="A87" s="69"/>
      <c r="B87" s="41" t="s">
        <v>55</v>
      </c>
      <c r="C87" s="41">
        <v>2</v>
      </c>
      <c r="D87" s="81"/>
      <c r="E87" s="50"/>
      <c r="F87" s="48"/>
    </row>
    <row r="88" spans="1:6" x14ac:dyDescent="0.2">
      <c r="A88" s="69"/>
      <c r="B88" s="41" t="s">
        <v>56</v>
      </c>
      <c r="C88" s="41">
        <v>3</v>
      </c>
      <c r="D88" s="81"/>
      <c r="E88" s="50"/>
      <c r="F88" s="48"/>
    </row>
    <row r="89" spans="1:6" x14ac:dyDescent="0.2">
      <c r="A89" s="69"/>
      <c r="B89" s="41" t="s">
        <v>57</v>
      </c>
      <c r="C89" s="41">
        <v>4</v>
      </c>
      <c r="D89" s="75"/>
      <c r="E89" s="50"/>
      <c r="F89" s="48"/>
    </row>
    <row r="90" spans="1:6" x14ac:dyDescent="0.2">
      <c r="A90" s="69" t="s">
        <v>158</v>
      </c>
      <c r="B90" s="70" t="s">
        <v>58</v>
      </c>
      <c r="C90" s="70"/>
      <c r="D90" s="67"/>
      <c r="E90" s="50"/>
      <c r="F90" s="48"/>
    </row>
    <row r="91" spans="1:6" x14ac:dyDescent="0.2">
      <c r="A91" s="69"/>
      <c r="B91" s="41" t="s">
        <v>8</v>
      </c>
      <c r="C91" s="41">
        <v>1</v>
      </c>
      <c r="D91" s="74"/>
      <c r="E91" s="50"/>
      <c r="F91" s="48"/>
    </row>
    <row r="92" spans="1:6" x14ac:dyDescent="0.2">
      <c r="A92" s="69"/>
      <c r="B92" s="41" t="s">
        <v>11</v>
      </c>
      <c r="C92" s="41">
        <v>0</v>
      </c>
      <c r="D92" s="81"/>
      <c r="E92" s="50"/>
      <c r="F92" s="48"/>
    </row>
    <row r="93" spans="1:6" x14ac:dyDescent="0.2">
      <c r="A93" s="69"/>
      <c r="B93" s="41" t="s">
        <v>59</v>
      </c>
      <c r="C93" s="41">
        <v>2</v>
      </c>
      <c r="D93" s="75"/>
      <c r="E93" s="50"/>
      <c r="F93" s="48"/>
    </row>
    <row r="94" spans="1:6" x14ac:dyDescent="0.2">
      <c r="A94" s="70" t="s">
        <v>23</v>
      </c>
      <c r="B94" s="70"/>
      <c r="C94" s="41">
        <f>SUM(C89,C93)</f>
        <v>6</v>
      </c>
      <c r="D94" s="45">
        <f>SUM(D85,D91)</f>
        <v>0</v>
      </c>
      <c r="E94" s="50"/>
      <c r="F94" s="48"/>
    </row>
    <row r="95" spans="1:6" x14ac:dyDescent="0.2">
      <c r="A95" s="71" t="s">
        <v>24</v>
      </c>
      <c r="B95" s="71"/>
      <c r="C95" s="17">
        <v>1</v>
      </c>
      <c r="D95" s="46">
        <f>D94/C94*100</f>
        <v>0</v>
      </c>
      <c r="E95" s="53"/>
      <c r="F95" s="54"/>
    </row>
    <row r="96" spans="1:6" x14ac:dyDescent="0.2">
      <c r="A96" s="76" t="s">
        <v>60</v>
      </c>
      <c r="B96" s="76"/>
      <c r="C96" s="76"/>
      <c r="D96" s="60"/>
      <c r="E96" s="50"/>
      <c r="F96" s="48"/>
    </row>
    <row r="97" spans="1:6" x14ac:dyDescent="0.2">
      <c r="A97" s="69" t="s">
        <v>159</v>
      </c>
      <c r="B97" s="70" t="s">
        <v>61</v>
      </c>
      <c r="C97" s="70"/>
      <c r="D97" s="67"/>
      <c r="E97" s="50"/>
      <c r="F97" s="48"/>
    </row>
    <row r="98" spans="1:6" x14ac:dyDescent="0.2">
      <c r="A98" s="69"/>
      <c r="B98" s="41" t="s">
        <v>62</v>
      </c>
      <c r="C98" s="41">
        <v>2</v>
      </c>
      <c r="D98" s="74"/>
      <c r="E98" s="50"/>
      <c r="F98" s="48"/>
    </row>
    <row r="99" spans="1:6" x14ac:dyDescent="0.2">
      <c r="A99" s="69"/>
      <c r="B99" s="41" t="s">
        <v>63</v>
      </c>
      <c r="C99" s="41">
        <v>1</v>
      </c>
      <c r="D99" s="81"/>
      <c r="E99" s="50"/>
      <c r="F99" s="48"/>
    </row>
    <row r="100" spans="1:6" x14ac:dyDescent="0.2">
      <c r="A100" s="69"/>
      <c r="B100" s="41" t="s">
        <v>48</v>
      </c>
      <c r="C100" s="41">
        <v>0</v>
      </c>
      <c r="D100" s="75"/>
      <c r="E100" s="50"/>
      <c r="F100" s="48"/>
    </row>
    <row r="101" spans="1:6" x14ac:dyDescent="0.2">
      <c r="A101" s="69" t="s">
        <v>160</v>
      </c>
      <c r="B101" s="70" t="s">
        <v>64</v>
      </c>
      <c r="C101" s="70"/>
      <c r="D101" s="67"/>
      <c r="E101" s="50"/>
      <c r="F101" s="48"/>
    </row>
    <row r="102" spans="1:6" x14ac:dyDescent="0.2">
      <c r="A102" s="69"/>
      <c r="B102" s="41" t="s">
        <v>65</v>
      </c>
      <c r="C102" s="41">
        <v>2</v>
      </c>
      <c r="D102" s="74"/>
      <c r="E102" s="50"/>
      <c r="F102" s="48"/>
    </row>
    <row r="103" spans="1:6" x14ac:dyDescent="0.2">
      <c r="A103" s="69"/>
      <c r="B103" s="41" t="s">
        <v>63</v>
      </c>
      <c r="C103" s="41">
        <v>1</v>
      </c>
      <c r="D103" s="81"/>
      <c r="E103" s="50"/>
      <c r="F103" s="48"/>
    </row>
    <row r="104" spans="1:6" x14ac:dyDescent="0.2">
      <c r="A104" s="69"/>
      <c r="B104" s="41" t="s">
        <v>66</v>
      </c>
      <c r="C104" s="41">
        <v>0</v>
      </c>
      <c r="D104" s="75"/>
      <c r="E104" s="50"/>
      <c r="F104" s="48"/>
    </row>
    <row r="105" spans="1:6" x14ac:dyDescent="0.2">
      <c r="A105" s="69" t="s">
        <v>161</v>
      </c>
      <c r="B105" s="70" t="s">
        <v>67</v>
      </c>
      <c r="C105" s="70"/>
      <c r="D105" s="67"/>
      <c r="E105" s="50"/>
      <c r="F105" s="48"/>
    </row>
    <row r="106" spans="1:6" x14ac:dyDescent="0.2">
      <c r="A106" s="69"/>
      <c r="B106" s="41" t="s">
        <v>13</v>
      </c>
      <c r="C106" s="41">
        <v>2</v>
      </c>
      <c r="D106" s="74"/>
      <c r="E106" s="50"/>
      <c r="F106" s="48"/>
    </row>
    <row r="107" spans="1:6" x14ac:dyDescent="0.2">
      <c r="A107" s="69"/>
      <c r="B107" s="41" t="s">
        <v>14</v>
      </c>
      <c r="C107" s="41">
        <v>0</v>
      </c>
      <c r="D107" s="75"/>
      <c r="E107" s="50"/>
      <c r="F107" s="48"/>
    </row>
    <row r="108" spans="1:6" x14ac:dyDescent="0.2">
      <c r="A108" s="70" t="s">
        <v>23</v>
      </c>
      <c r="B108" s="70"/>
      <c r="C108" s="41">
        <f>SUM(C98,C102,C106)</f>
        <v>6</v>
      </c>
      <c r="D108" s="45">
        <f>SUM(D98,D102,D106)</f>
        <v>0</v>
      </c>
      <c r="E108" s="50"/>
      <c r="F108" s="48"/>
    </row>
    <row r="109" spans="1:6" x14ac:dyDescent="0.2">
      <c r="A109" s="71" t="s">
        <v>24</v>
      </c>
      <c r="B109" s="71"/>
      <c r="C109" s="17">
        <v>1</v>
      </c>
      <c r="D109" s="46">
        <f>D108/C108*100</f>
        <v>0</v>
      </c>
      <c r="E109" s="53"/>
      <c r="F109" s="54"/>
    </row>
    <row r="110" spans="1:6" x14ac:dyDescent="0.2">
      <c r="A110" s="84" t="s">
        <v>185</v>
      </c>
      <c r="B110" s="84"/>
      <c r="C110" s="84"/>
      <c r="D110" s="85"/>
      <c r="E110" s="50"/>
      <c r="F110" s="48"/>
    </row>
    <row r="111" spans="1:6" x14ac:dyDescent="0.2">
      <c r="A111" s="69" t="s">
        <v>162</v>
      </c>
      <c r="B111" s="70" t="s">
        <v>68</v>
      </c>
      <c r="C111" s="70"/>
      <c r="D111" s="67"/>
      <c r="E111" s="50"/>
      <c r="F111" s="48"/>
    </row>
    <row r="112" spans="1:6" x14ac:dyDescent="0.2">
      <c r="A112" s="69"/>
      <c r="B112" s="41" t="s">
        <v>69</v>
      </c>
      <c r="C112" s="41">
        <v>0</v>
      </c>
      <c r="D112" s="74"/>
      <c r="E112" s="50"/>
      <c r="F112" s="48"/>
    </row>
    <row r="113" spans="1:6" x14ac:dyDescent="0.2">
      <c r="A113" s="69"/>
      <c r="B113" s="41" t="s">
        <v>48</v>
      </c>
      <c r="C113" s="41">
        <v>1</v>
      </c>
      <c r="D113" s="81"/>
      <c r="E113" s="50"/>
      <c r="F113" s="48"/>
    </row>
    <row r="114" spans="1:6" x14ac:dyDescent="0.2">
      <c r="A114" s="69"/>
      <c r="B114" s="41" t="s">
        <v>49</v>
      </c>
      <c r="C114" s="41">
        <v>2</v>
      </c>
      <c r="D114" s="75"/>
      <c r="E114" s="50"/>
      <c r="F114" s="48"/>
    </row>
    <row r="115" spans="1:6" x14ac:dyDescent="0.2">
      <c r="A115" s="69" t="s">
        <v>163</v>
      </c>
      <c r="B115" s="70" t="s">
        <v>70</v>
      </c>
      <c r="C115" s="70"/>
      <c r="D115" s="67"/>
      <c r="E115" s="50"/>
      <c r="F115" s="48"/>
    </row>
    <row r="116" spans="1:6" x14ac:dyDescent="0.2">
      <c r="A116" s="69"/>
      <c r="B116" s="41" t="s">
        <v>13</v>
      </c>
      <c r="C116" s="41">
        <v>2</v>
      </c>
      <c r="D116" s="74"/>
      <c r="E116" s="50"/>
      <c r="F116" s="48"/>
    </row>
    <row r="117" spans="1:6" x14ac:dyDescent="0.2">
      <c r="A117" s="69"/>
      <c r="B117" s="41" t="s">
        <v>14</v>
      </c>
      <c r="C117" s="41">
        <v>0</v>
      </c>
      <c r="D117" s="75"/>
      <c r="E117" s="50"/>
      <c r="F117" s="48"/>
    </row>
    <row r="118" spans="1:6" x14ac:dyDescent="0.2">
      <c r="A118" s="69" t="s">
        <v>164</v>
      </c>
      <c r="B118" s="70" t="s">
        <v>71</v>
      </c>
      <c r="C118" s="70"/>
      <c r="D118" s="67"/>
      <c r="E118" s="50"/>
      <c r="F118" s="48"/>
    </row>
    <row r="119" spans="1:6" x14ac:dyDescent="0.2">
      <c r="A119" s="69"/>
      <c r="B119" s="42" t="s">
        <v>72</v>
      </c>
      <c r="C119" s="41">
        <v>1</v>
      </c>
      <c r="D119" s="74"/>
      <c r="E119" s="50"/>
      <c r="F119" s="48"/>
    </row>
    <row r="120" spans="1:6" x14ac:dyDescent="0.2">
      <c r="A120" s="69"/>
      <c r="B120" s="42" t="s">
        <v>73</v>
      </c>
      <c r="C120" s="41">
        <v>0</v>
      </c>
      <c r="D120" s="81"/>
      <c r="E120" s="50"/>
      <c r="F120" s="48"/>
    </row>
    <row r="121" spans="1:6" x14ac:dyDescent="0.2">
      <c r="A121" s="69"/>
      <c r="B121" s="41" t="s">
        <v>74</v>
      </c>
      <c r="C121" s="41">
        <v>2</v>
      </c>
      <c r="D121" s="75"/>
      <c r="E121" s="50"/>
      <c r="F121" s="48"/>
    </row>
    <row r="122" spans="1:6" x14ac:dyDescent="0.2">
      <c r="A122" s="70" t="s">
        <v>23</v>
      </c>
      <c r="B122" s="70"/>
      <c r="C122" s="41">
        <f>SUM(C114,C116,C121)</f>
        <v>6</v>
      </c>
      <c r="D122" s="45">
        <f>SUM(D112,D116,D119)</f>
        <v>0</v>
      </c>
      <c r="E122" s="50"/>
      <c r="F122" s="48"/>
    </row>
    <row r="123" spans="1:6" x14ac:dyDescent="0.2">
      <c r="A123" s="71" t="s">
        <v>24</v>
      </c>
      <c r="B123" s="71"/>
      <c r="C123" s="17">
        <v>1</v>
      </c>
      <c r="D123" s="46">
        <f>D122/C122*100</f>
        <v>0</v>
      </c>
      <c r="E123" s="53"/>
      <c r="F123" s="54"/>
    </row>
    <row r="124" spans="1:6" x14ac:dyDescent="0.2">
      <c r="A124" s="76" t="s">
        <v>75</v>
      </c>
      <c r="B124" s="76"/>
      <c r="C124" s="76"/>
      <c r="D124" s="60"/>
      <c r="E124" s="50"/>
      <c r="F124" s="48"/>
    </row>
    <row r="125" spans="1:6" x14ac:dyDescent="0.2">
      <c r="A125" s="69" t="s">
        <v>165</v>
      </c>
      <c r="B125" s="70" t="s">
        <v>76</v>
      </c>
      <c r="C125" s="70"/>
      <c r="D125" s="67"/>
      <c r="E125" s="50"/>
      <c r="F125" s="48"/>
    </row>
    <row r="126" spans="1:6" x14ac:dyDescent="0.2">
      <c r="A126" s="69"/>
      <c r="B126" s="41" t="s">
        <v>8</v>
      </c>
      <c r="C126" s="41">
        <v>0</v>
      </c>
      <c r="D126" s="74"/>
      <c r="E126" s="50"/>
      <c r="F126" s="48"/>
    </row>
    <row r="127" spans="1:6" x14ac:dyDescent="0.2">
      <c r="A127" s="69"/>
      <c r="B127" s="41" t="s">
        <v>11</v>
      </c>
      <c r="C127" s="41">
        <v>2</v>
      </c>
      <c r="D127" s="81"/>
      <c r="E127" s="50"/>
      <c r="F127" s="48"/>
    </row>
    <row r="128" spans="1:6" x14ac:dyDescent="0.2">
      <c r="A128" s="69"/>
      <c r="B128" s="41" t="s">
        <v>48</v>
      </c>
      <c r="C128" s="41">
        <v>1</v>
      </c>
      <c r="D128" s="75"/>
      <c r="E128" s="50"/>
      <c r="F128" s="48"/>
    </row>
    <row r="129" spans="1:6" x14ac:dyDescent="0.2">
      <c r="A129" s="69" t="s">
        <v>166</v>
      </c>
      <c r="B129" s="70" t="s">
        <v>77</v>
      </c>
      <c r="C129" s="70"/>
      <c r="D129" s="67"/>
      <c r="E129" s="50"/>
      <c r="F129" s="48"/>
    </row>
    <row r="130" spans="1:6" x14ac:dyDescent="0.2">
      <c r="A130" s="69"/>
      <c r="B130" s="41" t="s">
        <v>13</v>
      </c>
      <c r="C130" s="41">
        <v>1</v>
      </c>
      <c r="D130" s="74"/>
      <c r="E130" s="50"/>
      <c r="F130" s="48"/>
    </row>
    <row r="131" spans="1:6" x14ac:dyDescent="0.2">
      <c r="A131" s="69"/>
      <c r="B131" s="41" t="s">
        <v>14</v>
      </c>
      <c r="C131" s="41">
        <v>0</v>
      </c>
      <c r="D131" s="75"/>
      <c r="E131" s="50"/>
      <c r="F131" s="48"/>
    </row>
    <row r="132" spans="1:6" x14ac:dyDescent="0.2">
      <c r="A132" s="69" t="s">
        <v>167</v>
      </c>
      <c r="B132" s="70" t="s">
        <v>79</v>
      </c>
      <c r="C132" s="70"/>
      <c r="D132" s="67"/>
      <c r="E132" s="50"/>
      <c r="F132" s="48"/>
    </row>
    <row r="133" spans="1:6" x14ac:dyDescent="0.2">
      <c r="A133" s="69"/>
      <c r="B133" s="41" t="s">
        <v>13</v>
      </c>
      <c r="C133" s="41">
        <v>1</v>
      </c>
      <c r="D133" s="74"/>
      <c r="E133" s="50"/>
      <c r="F133" s="48"/>
    </row>
    <row r="134" spans="1:6" x14ac:dyDescent="0.2">
      <c r="A134" s="69"/>
      <c r="B134" s="41" t="s">
        <v>14</v>
      </c>
      <c r="C134" s="41">
        <v>0</v>
      </c>
      <c r="D134" s="75"/>
      <c r="E134" s="50"/>
      <c r="F134" s="48"/>
    </row>
    <row r="135" spans="1:6" x14ac:dyDescent="0.2">
      <c r="A135" s="69" t="s">
        <v>168</v>
      </c>
      <c r="B135" s="70" t="s">
        <v>80</v>
      </c>
      <c r="C135" s="70"/>
      <c r="D135" s="67"/>
      <c r="E135" s="50"/>
      <c r="F135" s="48"/>
    </row>
    <row r="136" spans="1:6" x14ac:dyDescent="0.2">
      <c r="A136" s="69"/>
      <c r="B136" s="41" t="s">
        <v>81</v>
      </c>
      <c r="C136" s="41">
        <v>1</v>
      </c>
      <c r="D136" s="74"/>
      <c r="E136" s="50"/>
      <c r="F136" s="48"/>
    </row>
    <row r="137" spans="1:6" x14ac:dyDescent="0.2">
      <c r="A137" s="69"/>
      <c r="B137" s="41" t="s">
        <v>83</v>
      </c>
      <c r="C137" s="41">
        <v>0</v>
      </c>
      <c r="D137" s="75"/>
      <c r="E137" s="50"/>
      <c r="F137" s="48"/>
    </row>
    <row r="138" spans="1:6" x14ac:dyDescent="0.2">
      <c r="A138" s="69" t="s">
        <v>169</v>
      </c>
      <c r="B138" s="70" t="s">
        <v>84</v>
      </c>
      <c r="C138" s="70"/>
      <c r="D138" s="67"/>
      <c r="E138" s="50"/>
      <c r="F138" s="48"/>
    </row>
    <row r="139" spans="1:6" x14ac:dyDescent="0.2">
      <c r="A139" s="69"/>
      <c r="B139" s="41" t="s">
        <v>85</v>
      </c>
      <c r="C139" s="41">
        <v>1</v>
      </c>
      <c r="D139" s="40"/>
      <c r="E139" s="50"/>
      <c r="F139" s="48"/>
    </row>
    <row r="140" spans="1:6" x14ac:dyDescent="0.2">
      <c r="A140" s="69" t="s">
        <v>170</v>
      </c>
      <c r="B140" s="70" t="s">
        <v>87</v>
      </c>
      <c r="C140" s="70"/>
      <c r="D140" s="67"/>
      <c r="E140" s="50"/>
      <c r="F140" s="48"/>
    </row>
    <row r="141" spans="1:6" x14ac:dyDescent="0.2">
      <c r="A141" s="69"/>
      <c r="B141" s="18">
        <v>1</v>
      </c>
      <c r="C141" s="41">
        <v>2</v>
      </c>
      <c r="D141" s="74"/>
      <c r="E141" s="50"/>
      <c r="F141" s="48"/>
    </row>
    <row r="142" spans="1:6" x14ac:dyDescent="0.2">
      <c r="A142" s="69"/>
      <c r="B142" s="41" t="s">
        <v>88</v>
      </c>
      <c r="C142" s="41">
        <v>1</v>
      </c>
      <c r="D142" s="81"/>
      <c r="E142" s="50"/>
      <c r="F142" s="48"/>
    </row>
    <row r="143" spans="1:6" x14ac:dyDescent="0.2">
      <c r="A143" s="69"/>
      <c r="B143" s="41" t="s">
        <v>89</v>
      </c>
      <c r="C143" s="41">
        <v>0</v>
      </c>
      <c r="D143" s="75"/>
      <c r="E143" s="50"/>
      <c r="F143" s="48"/>
    </row>
    <row r="144" spans="1:6" x14ac:dyDescent="0.2">
      <c r="A144" s="70" t="s">
        <v>23</v>
      </c>
      <c r="B144" s="70"/>
      <c r="C144" s="42">
        <f>SUM(C127,C130,C133,C136,C139,C141)</f>
        <v>8</v>
      </c>
      <c r="D144" s="45">
        <f>SUM(D126,D130,D133,D136,D139,D141)</f>
        <v>0</v>
      </c>
      <c r="E144" s="50"/>
      <c r="F144" s="48"/>
    </row>
    <row r="145" spans="1:6" x14ac:dyDescent="0.2">
      <c r="A145" s="71" t="s">
        <v>24</v>
      </c>
      <c r="B145" s="71"/>
      <c r="C145" s="17">
        <v>1</v>
      </c>
      <c r="D145" s="46">
        <f>D144/C144*100</f>
        <v>0</v>
      </c>
      <c r="E145" s="53"/>
      <c r="F145" s="54"/>
    </row>
    <row r="146" spans="1:6" x14ac:dyDescent="0.2">
      <c r="A146" s="76" t="s">
        <v>90</v>
      </c>
      <c r="B146" s="76"/>
      <c r="C146" s="76"/>
      <c r="D146" s="60"/>
      <c r="E146" s="50"/>
      <c r="F146" s="48"/>
    </row>
    <row r="147" spans="1:6" x14ac:dyDescent="0.2">
      <c r="A147" s="86" t="s">
        <v>171</v>
      </c>
      <c r="B147" s="87" t="s">
        <v>91</v>
      </c>
      <c r="C147" s="88"/>
      <c r="D147" s="88"/>
      <c r="E147" s="50"/>
      <c r="F147" s="48"/>
    </row>
    <row r="148" spans="1:6" x14ac:dyDescent="0.2">
      <c r="A148" s="86"/>
      <c r="B148" s="43" t="s">
        <v>92</v>
      </c>
      <c r="C148" s="43">
        <v>2</v>
      </c>
      <c r="D148" s="89"/>
      <c r="E148" s="50"/>
      <c r="F148" s="48"/>
    </row>
    <row r="149" spans="1:6" x14ac:dyDescent="0.2">
      <c r="A149" s="86"/>
      <c r="B149" s="43" t="s">
        <v>95</v>
      </c>
      <c r="C149" s="43">
        <v>1</v>
      </c>
      <c r="D149" s="90"/>
      <c r="E149" s="50"/>
      <c r="F149" s="48"/>
    </row>
    <row r="150" spans="1:6" x14ac:dyDescent="0.2">
      <c r="A150" s="86"/>
      <c r="B150" s="43" t="s">
        <v>96</v>
      </c>
      <c r="C150" s="43">
        <v>0</v>
      </c>
      <c r="D150" s="91"/>
      <c r="E150" s="50"/>
      <c r="F150" s="48"/>
    </row>
    <row r="151" spans="1:6" x14ac:dyDescent="0.2">
      <c r="A151" s="70" t="s">
        <v>23</v>
      </c>
      <c r="B151" s="70"/>
      <c r="C151" s="43">
        <f>SUM(C148)</f>
        <v>2</v>
      </c>
      <c r="D151" s="45">
        <f>SUM(D148)</f>
        <v>0</v>
      </c>
      <c r="E151" s="50"/>
      <c r="F151" s="48"/>
    </row>
    <row r="152" spans="1:6" x14ac:dyDescent="0.2">
      <c r="A152" s="71" t="s">
        <v>24</v>
      </c>
      <c r="B152" s="71"/>
      <c r="C152" s="17">
        <v>1</v>
      </c>
      <c r="D152" s="46">
        <f>D151/C151*100</f>
        <v>0</v>
      </c>
      <c r="E152" s="53"/>
      <c r="F152" s="54"/>
    </row>
    <row r="153" spans="1:6" x14ac:dyDescent="0.2">
      <c r="A153" s="76" t="s">
        <v>97</v>
      </c>
      <c r="B153" s="76"/>
      <c r="C153" s="76"/>
      <c r="D153" s="60"/>
      <c r="E153" s="50"/>
      <c r="F153" s="48"/>
    </row>
    <row r="154" spans="1:6" x14ac:dyDescent="0.2">
      <c r="A154" s="86" t="s">
        <v>172</v>
      </c>
      <c r="B154" s="79" t="s">
        <v>98</v>
      </c>
      <c r="C154" s="79"/>
      <c r="D154" s="80"/>
      <c r="E154" s="50"/>
      <c r="F154" s="48"/>
    </row>
    <row r="155" spans="1:6" x14ac:dyDescent="0.2">
      <c r="A155" s="86"/>
      <c r="B155" s="43" t="s">
        <v>13</v>
      </c>
      <c r="C155" s="43">
        <v>1</v>
      </c>
      <c r="D155" s="89"/>
      <c r="E155" s="50"/>
      <c r="F155" s="48"/>
    </row>
    <row r="156" spans="1:6" x14ac:dyDescent="0.2">
      <c r="A156" s="86"/>
      <c r="B156" s="43" t="s">
        <v>14</v>
      </c>
      <c r="C156" s="43">
        <v>0</v>
      </c>
      <c r="D156" s="91"/>
      <c r="E156" s="50"/>
      <c r="F156" s="48"/>
    </row>
    <row r="157" spans="1:6" x14ac:dyDescent="0.2">
      <c r="A157" s="86" t="s">
        <v>173</v>
      </c>
      <c r="B157" s="78" t="s">
        <v>222</v>
      </c>
      <c r="C157" s="78"/>
      <c r="D157" s="78"/>
      <c r="E157" s="50"/>
      <c r="F157" s="48"/>
    </row>
    <row r="158" spans="1:6" x14ac:dyDescent="0.2">
      <c r="A158" s="86"/>
      <c r="B158" s="43" t="s">
        <v>13</v>
      </c>
      <c r="C158" s="43">
        <v>1</v>
      </c>
      <c r="D158" s="89"/>
      <c r="E158" s="50"/>
      <c r="F158" s="48"/>
    </row>
    <row r="159" spans="1:6" x14ac:dyDescent="0.2">
      <c r="A159" s="86"/>
      <c r="B159" s="43" t="s">
        <v>14</v>
      </c>
      <c r="C159" s="43">
        <v>0</v>
      </c>
      <c r="D159" s="90"/>
      <c r="E159" s="50"/>
      <c r="F159" s="48"/>
    </row>
    <row r="160" spans="1:6" x14ac:dyDescent="0.2">
      <c r="A160" s="86"/>
      <c r="B160" s="43" t="s">
        <v>100</v>
      </c>
      <c r="C160" s="43">
        <v>2</v>
      </c>
      <c r="D160" s="91"/>
      <c r="E160" s="50"/>
      <c r="F160" s="48"/>
    </row>
    <row r="161" spans="1:6" x14ac:dyDescent="0.2">
      <c r="A161" s="86" t="s">
        <v>174</v>
      </c>
      <c r="B161" s="79" t="s">
        <v>223</v>
      </c>
      <c r="C161" s="79"/>
      <c r="D161" s="80"/>
      <c r="E161" s="50"/>
      <c r="F161" s="48"/>
    </row>
    <row r="162" spans="1:6" x14ac:dyDescent="0.2">
      <c r="A162" s="86"/>
      <c r="B162" s="43" t="s">
        <v>13</v>
      </c>
      <c r="C162" s="43">
        <v>1</v>
      </c>
      <c r="D162" s="89"/>
      <c r="E162" s="50"/>
      <c r="F162" s="48"/>
    </row>
    <row r="163" spans="1:6" x14ac:dyDescent="0.2">
      <c r="A163" s="86"/>
      <c r="B163" s="43" t="s">
        <v>14</v>
      </c>
      <c r="C163" s="43">
        <v>0</v>
      </c>
      <c r="D163" s="90"/>
      <c r="E163" s="50"/>
      <c r="F163" s="48"/>
    </row>
    <row r="164" spans="1:6" x14ac:dyDescent="0.2">
      <c r="A164" s="86"/>
      <c r="B164" s="43" t="s">
        <v>100</v>
      </c>
      <c r="C164" s="43">
        <v>2</v>
      </c>
      <c r="D164" s="91"/>
      <c r="E164" s="50"/>
      <c r="F164" s="48"/>
    </row>
    <row r="165" spans="1:6" x14ac:dyDescent="0.2">
      <c r="A165" s="86" t="s">
        <v>175</v>
      </c>
      <c r="B165" s="92" t="s">
        <v>227</v>
      </c>
      <c r="C165" s="93"/>
      <c r="D165" s="93"/>
      <c r="E165" s="50"/>
      <c r="F165" s="48"/>
    </row>
    <row r="166" spans="1:6" x14ac:dyDescent="0.2">
      <c r="A166" s="86"/>
      <c r="B166" s="43" t="s">
        <v>13</v>
      </c>
      <c r="C166" s="43">
        <v>1</v>
      </c>
      <c r="D166" s="89"/>
      <c r="E166" s="50"/>
      <c r="F166" s="48"/>
    </row>
    <row r="167" spans="1:6" x14ac:dyDescent="0.2">
      <c r="A167" s="86"/>
      <c r="B167" s="43" t="s">
        <v>14</v>
      </c>
      <c r="C167" s="43">
        <v>0</v>
      </c>
      <c r="D167" s="91"/>
      <c r="E167" s="50"/>
      <c r="F167" s="48"/>
    </row>
    <row r="168" spans="1:6" x14ac:dyDescent="0.2">
      <c r="A168" s="69" t="s">
        <v>176</v>
      </c>
      <c r="B168" s="79" t="s">
        <v>104</v>
      </c>
      <c r="C168" s="79"/>
      <c r="D168" s="80"/>
      <c r="E168" s="50"/>
      <c r="F168" s="48"/>
    </row>
    <row r="169" spans="1:6" x14ac:dyDescent="0.2">
      <c r="A169" s="69"/>
      <c r="B169" s="43" t="s">
        <v>13</v>
      </c>
      <c r="C169" s="43">
        <v>1</v>
      </c>
      <c r="D169" s="89"/>
      <c r="E169" s="50"/>
      <c r="F169" s="48"/>
    </row>
    <row r="170" spans="1:6" x14ac:dyDescent="0.2">
      <c r="A170" s="69"/>
      <c r="B170" s="43" t="s">
        <v>14</v>
      </c>
      <c r="C170" s="43">
        <v>0</v>
      </c>
      <c r="D170" s="91"/>
      <c r="E170" s="50"/>
      <c r="F170" s="48"/>
    </row>
    <row r="171" spans="1:6" x14ac:dyDescent="0.2">
      <c r="A171" s="86" t="s">
        <v>177</v>
      </c>
      <c r="B171" s="79" t="s">
        <v>105</v>
      </c>
      <c r="C171" s="79"/>
      <c r="D171" s="80"/>
      <c r="E171" s="50"/>
      <c r="F171" s="48"/>
    </row>
    <row r="172" spans="1:6" x14ac:dyDescent="0.2">
      <c r="A172" s="86"/>
      <c r="B172" s="43" t="s">
        <v>106</v>
      </c>
      <c r="C172" s="43">
        <v>0</v>
      </c>
      <c r="D172" s="89"/>
      <c r="E172" s="50"/>
      <c r="F172" s="48"/>
    </row>
    <row r="173" spans="1:6" x14ac:dyDescent="0.2">
      <c r="A173" s="86"/>
      <c r="B173" s="43" t="s">
        <v>107</v>
      </c>
      <c r="C173" s="43">
        <v>1</v>
      </c>
      <c r="D173" s="91"/>
      <c r="E173" s="50"/>
      <c r="F173" s="49"/>
    </row>
    <row r="174" spans="1:6" x14ac:dyDescent="0.2">
      <c r="A174" s="86" t="s">
        <v>178</v>
      </c>
      <c r="B174" s="79" t="s">
        <v>108</v>
      </c>
      <c r="C174" s="79"/>
      <c r="D174" s="80"/>
      <c r="E174" s="50"/>
      <c r="F174" s="48"/>
    </row>
    <row r="175" spans="1:6" x14ac:dyDescent="0.2">
      <c r="A175" s="86"/>
      <c r="B175" s="43" t="s">
        <v>13</v>
      </c>
      <c r="C175" s="43">
        <v>1</v>
      </c>
      <c r="D175" s="89"/>
      <c r="E175" s="50"/>
      <c r="F175" s="48"/>
    </row>
    <row r="176" spans="1:6" x14ac:dyDescent="0.2">
      <c r="A176" s="86"/>
      <c r="B176" s="43" t="s">
        <v>14</v>
      </c>
      <c r="C176" s="43">
        <v>0</v>
      </c>
      <c r="D176" s="91"/>
      <c r="E176" s="50"/>
      <c r="F176" s="48"/>
    </row>
    <row r="177" spans="1:6" x14ac:dyDescent="0.2">
      <c r="A177" s="70" t="s">
        <v>23</v>
      </c>
      <c r="B177" s="70"/>
      <c r="C177" s="43">
        <f>SUM(C155,C160,C164,C166,C169,C173,C175)</f>
        <v>9</v>
      </c>
      <c r="D177" s="45">
        <f>SUM(D155,D158,D162,D166,D169,D172,D175)</f>
        <v>0</v>
      </c>
      <c r="E177" s="50"/>
      <c r="F177" s="48"/>
    </row>
    <row r="178" spans="1:6" x14ac:dyDescent="0.2">
      <c r="A178" s="71" t="s">
        <v>24</v>
      </c>
      <c r="B178" s="71"/>
      <c r="C178" s="17">
        <v>1</v>
      </c>
      <c r="D178" s="46">
        <f>D177/C177*100</f>
        <v>0</v>
      </c>
      <c r="E178" s="53"/>
      <c r="F178" s="55"/>
    </row>
    <row r="179" spans="1:6" x14ac:dyDescent="0.2">
      <c r="A179" s="76" t="s">
        <v>109</v>
      </c>
      <c r="B179" s="76"/>
      <c r="C179" s="76"/>
      <c r="D179" s="60"/>
      <c r="E179" s="50"/>
      <c r="F179" s="48"/>
    </row>
    <row r="180" spans="1:6" x14ac:dyDescent="0.2">
      <c r="A180" s="86" t="s">
        <v>179</v>
      </c>
      <c r="B180" s="79" t="s">
        <v>110</v>
      </c>
      <c r="C180" s="79"/>
      <c r="D180" s="80"/>
      <c r="E180" s="50"/>
      <c r="F180" s="48"/>
    </row>
    <row r="181" spans="1:6" x14ac:dyDescent="0.2">
      <c r="A181" s="86"/>
      <c r="B181" s="43" t="s">
        <v>13</v>
      </c>
      <c r="C181" s="43">
        <v>1</v>
      </c>
      <c r="D181" s="89"/>
      <c r="E181" s="50"/>
      <c r="F181" s="48"/>
    </row>
    <row r="182" spans="1:6" x14ac:dyDescent="0.2">
      <c r="A182" s="86"/>
      <c r="B182" s="43" t="s">
        <v>14</v>
      </c>
      <c r="C182" s="43">
        <v>0</v>
      </c>
      <c r="D182" s="91"/>
      <c r="E182" s="50"/>
      <c r="F182" s="48"/>
    </row>
    <row r="183" spans="1:6" x14ac:dyDescent="0.2">
      <c r="A183" s="86" t="s">
        <v>180</v>
      </c>
      <c r="B183" s="87" t="s">
        <v>111</v>
      </c>
      <c r="C183" s="88"/>
      <c r="D183" s="88"/>
      <c r="E183" s="50"/>
      <c r="F183" s="48"/>
    </row>
    <row r="184" spans="1:6" x14ac:dyDescent="0.2">
      <c r="A184" s="86"/>
      <c r="B184" s="43" t="s">
        <v>112</v>
      </c>
      <c r="C184" s="43">
        <v>1</v>
      </c>
      <c r="D184" s="89"/>
      <c r="E184" s="50"/>
      <c r="F184" s="48"/>
    </row>
    <row r="185" spans="1:6" x14ac:dyDescent="0.2">
      <c r="A185" s="86"/>
      <c r="B185" s="43" t="s">
        <v>113</v>
      </c>
      <c r="C185" s="43">
        <v>2</v>
      </c>
      <c r="D185" s="90"/>
      <c r="E185" s="50"/>
      <c r="F185" s="48"/>
    </row>
    <row r="186" spans="1:6" x14ac:dyDescent="0.2">
      <c r="A186" s="86"/>
      <c r="B186" s="43" t="s">
        <v>114</v>
      </c>
      <c r="C186" s="43">
        <v>3</v>
      </c>
      <c r="D186" s="90"/>
      <c r="E186" s="50"/>
      <c r="F186" s="48"/>
    </row>
    <row r="187" spans="1:6" x14ac:dyDescent="0.2">
      <c r="A187" s="86"/>
      <c r="B187" s="43" t="s">
        <v>115</v>
      </c>
      <c r="C187" s="43">
        <v>4</v>
      </c>
      <c r="D187" s="90"/>
      <c r="E187" s="50"/>
      <c r="F187" s="48"/>
    </row>
    <row r="188" spans="1:6" x14ac:dyDescent="0.2">
      <c r="A188" s="86"/>
      <c r="B188" s="43" t="s">
        <v>116</v>
      </c>
      <c r="C188" s="43">
        <v>5</v>
      </c>
      <c r="D188" s="90"/>
      <c r="E188" s="50"/>
      <c r="F188" s="48"/>
    </row>
    <row r="189" spans="1:6" x14ac:dyDescent="0.2">
      <c r="A189" s="86"/>
      <c r="B189" s="43" t="s">
        <v>117</v>
      </c>
      <c r="C189" s="43">
        <v>6</v>
      </c>
      <c r="D189" s="91"/>
      <c r="E189" s="50"/>
      <c r="F189" s="48"/>
    </row>
    <row r="190" spans="1:6" x14ac:dyDescent="0.2">
      <c r="A190" s="86" t="s">
        <v>181</v>
      </c>
      <c r="B190" s="79" t="s">
        <v>118</v>
      </c>
      <c r="C190" s="79"/>
      <c r="D190" s="80"/>
      <c r="E190" s="50"/>
      <c r="F190" s="48"/>
    </row>
    <row r="191" spans="1:6" x14ac:dyDescent="0.2">
      <c r="A191" s="86"/>
      <c r="B191" s="43" t="s">
        <v>13</v>
      </c>
      <c r="C191" s="43">
        <v>1</v>
      </c>
      <c r="D191" s="89"/>
      <c r="E191" s="50"/>
      <c r="F191" s="48"/>
    </row>
    <row r="192" spans="1:6" x14ac:dyDescent="0.2">
      <c r="A192" s="86"/>
      <c r="B192" s="43" t="s">
        <v>14</v>
      </c>
      <c r="C192" s="43">
        <v>0</v>
      </c>
      <c r="D192" s="91"/>
      <c r="E192" s="50"/>
      <c r="F192" s="48"/>
    </row>
    <row r="193" spans="1:6" x14ac:dyDescent="0.2">
      <c r="A193" s="86" t="s">
        <v>182</v>
      </c>
      <c r="B193" s="79" t="s">
        <v>119</v>
      </c>
      <c r="C193" s="79"/>
      <c r="D193" s="80"/>
      <c r="E193" s="50"/>
      <c r="F193" s="48"/>
    </row>
    <row r="194" spans="1:6" x14ac:dyDescent="0.2">
      <c r="A194" s="86"/>
      <c r="B194" s="43" t="s">
        <v>13</v>
      </c>
      <c r="C194" s="43">
        <v>1</v>
      </c>
      <c r="D194" s="89"/>
      <c r="E194" s="50"/>
      <c r="F194" s="48"/>
    </row>
    <row r="195" spans="1:6" x14ac:dyDescent="0.2">
      <c r="A195" s="86"/>
      <c r="B195" s="43" t="s">
        <v>14</v>
      </c>
      <c r="C195" s="43">
        <v>0</v>
      </c>
      <c r="D195" s="91"/>
      <c r="E195" s="50"/>
      <c r="F195" s="48"/>
    </row>
    <row r="196" spans="1:6" ht="12.75" customHeight="1" x14ac:dyDescent="0.2">
      <c r="A196" s="86" t="s">
        <v>183</v>
      </c>
      <c r="B196" s="79" t="s">
        <v>228</v>
      </c>
      <c r="C196" s="79"/>
      <c r="D196" s="79"/>
      <c r="E196" s="52"/>
      <c r="F196" s="48"/>
    </row>
    <row r="197" spans="1:6" x14ac:dyDescent="0.2">
      <c r="A197" s="86"/>
      <c r="B197" s="43" t="s">
        <v>121</v>
      </c>
      <c r="C197" s="43">
        <v>1</v>
      </c>
      <c r="D197" s="89"/>
      <c r="E197" s="50"/>
      <c r="F197" s="48"/>
    </row>
    <row r="198" spans="1:6" x14ac:dyDescent="0.2">
      <c r="A198" s="86"/>
      <c r="B198" s="43" t="s">
        <v>122</v>
      </c>
      <c r="C198" s="43">
        <v>2</v>
      </c>
      <c r="D198" s="90"/>
      <c r="E198" s="50"/>
      <c r="F198" s="48"/>
    </row>
    <row r="199" spans="1:6" x14ac:dyDescent="0.2">
      <c r="A199" s="86"/>
      <c r="B199" s="43" t="s">
        <v>123</v>
      </c>
      <c r="C199" s="43">
        <v>3</v>
      </c>
      <c r="D199" s="91"/>
      <c r="E199" s="50"/>
      <c r="F199" s="48"/>
    </row>
    <row r="200" spans="1:6" x14ac:dyDescent="0.2">
      <c r="A200" s="86" t="s">
        <v>184</v>
      </c>
      <c r="B200" s="87" t="s">
        <v>226</v>
      </c>
      <c r="C200" s="88"/>
      <c r="D200" s="88"/>
      <c r="E200" s="50"/>
      <c r="F200" s="48"/>
    </row>
    <row r="201" spans="1:6" x14ac:dyDescent="0.2">
      <c r="A201" s="86"/>
      <c r="B201" s="43" t="s">
        <v>125</v>
      </c>
      <c r="C201" s="43">
        <v>1</v>
      </c>
      <c r="D201" s="89"/>
      <c r="E201" s="50"/>
      <c r="F201" s="48"/>
    </row>
    <row r="202" spans="1:6" x14ac:dyDescent="0.2">
      <c r="A202" s="86"/>
      <c r="B202" s="43" t="s">
        <v>126</v>
      </c>
      <c r="C202" s="43">
        <v>2</v>
      </c>
      <c r="D202" s="90"/>
      <c r="E202" s="50"/>
      <c r="F202" s="48"/>
    </row>
    <row r="203" spans="1:6" x14ac:dyDescent="0.2">
      <c r="A203" s="86"/>
      <c r="B203" s="43" t="s">
        <v>127</v>
      </c>
      <c r="C203" s="43">
        <v>3</v>
      </c>
      <c r="D203" s="91"/>
      <c r="E203" s="50"/>
      <c r="F203" s="48"/>
    </row>
    <row r="204" spans="1:6" x14ac:dyDescent="0.2">
      <c r="A204" s="70" t="s">
        <v>23</v>
      </c>
      <c r="B204" s="70"/>
      <c r="C204" s="43">
        <f>SUM(C181,C189,C191,C194,C199,C203)</f>
        <v>15</v>
      </c>
      <c r="D204" s="45">
        <f>SUM(D181,D184,D191,D194,D197,D201)</f>
        <v>0</v>
      </c>
      <c r="E204" s="50"/>
      <c r="F204" s="48"/>
    </row>
    <row r="205" spans="1:6" x14ac:dyDescent="0.2">
      <c r="A205" s="71" t="s">
        <v>24</v>
      </c>
      <c r="B205" s="71"/>
      <c r="C205" s="17">
        <v>1</v>
      </c>
      <c r="D205" s="46">
        <f>D204/C204*100</f>
        <v>0</v>
      </c>
      <c r="E205" s="53"/>
      <c r="F205" s="54"/>
    </row>
    <row r="206" spans="1:6" s="22" customFormat="1" x14ac:dyDescent="0.2">
      <c r="A206" s="96" t="s">
        <v>128</v>
      </c>
      <c r="B206" s="96"/>
      <c r="C206" s="44">
        <f>SUM(C34,C55,C81,C94,C108,C122,C144,C151,C177,C204)</f>
        <v>78</v>
      </c>
      <c r="D206" s="44">
        <f>SUM(D34,D55,D81,D94,D108,D122,D144,D151,D177,D204)</f>
        <v>0</v>
      </c>
    </row>
    <row r="207" spans="1:6" s="22" customFormat="1" x14ac:dyDescent="0.2">
      <c r="A207" s="96" t="s">
        <v>129</v>
      </c>
      <c r="B207" s="96"/>
      <c r="C207" s="33">
        <v>1</v>
      </c>
      <c r="D207" s="33">
        <f>D206/C206</f>
        <v>0</v>
      </c>
    </row>
    <row r="208" spans="1:6" ht="38.25" x14ac:dyDescent="0.2">
      <c r="A208" s="28"/>
      <c r="B208" s="28"/>
      <c r="C208" s="36" t="s">
        <v>216</v>
      </c>
      <c r="D208" s="36" t="str">
        <f>IF(D207&gt;=81%,"руководитель может быть наставником/ тьютором",IF(D207&gt;=61%,"требуется методическая поддержка (стажировка) по направлению:",IF(D207&lt;=50%,"требуется помощь наставника/ тьютора и прохождение КПК для руководителя ОО",IF(D207&lt;60%&gt;51%,"требуется прохождение КПК для руководителя ОО"))))</f>
        <v>требуется помощь наставника/ тьютора и прохождение КПК для руководителя ОО</v>
      </c>
    </row>
    <row r="210" spans="1:3" x14ac:dyDescent="0.2">
      <c r="A210" s="29"/>
      <c r="B210" s="35" t="s">
        <v>190</v>
      </c>
      <c r="C210" s="29"/>
    </row>
    <row r="211" spans="1:3" x14ac:dyDescent="0.2">
      <c r="A211" s="29"/>
      <c r="B211" s="26"/>
      <c r="C211" s="29"/>
    </row>
    <row r="212" spans="1:3" x14ac:dyDescent="0.2">
      <c r="A212" s="94" t="s">
        <v>191</v>
      </c>
      <c r="B212" s="95"/>
      <c r="C212" s="30" t="s">
        <v>192</v>
      </c>
    </row>
    <row r="213" spans="1:3" x14ac:dyDescent="0.2">
      <c r="A213" s="31" t="s">
        <v>193</v>
      </c>
      <c r="B213" s="31" t="s">
        <v>194</v>
      </c>
      <c r="C213" s="34">
        <f>D35</f>
        <v>0</v>
      </c>
    </row>
    <row r="214" spans="1:3" x14ac:dyDescent="0.2">
      <c r="A214" s="31" t="s">
        <v>195</v>
      </c>
      <c r="B214" s="31" t="s">
        <v>196</v>
      </c>
      <c r="C214" s="34">
        <f>D56</f>
        <v>0</v>
      </c>
    </row>
    <row r="215" spans="1:3" x14ac:dyDescent="0.2">
      <c r="A215" s="31" t="s">
        <v>197</v>
      </c>
      <c r="B215" s="31" t="s">
        <v>198</v>
      </c>
      <c r="C215" s="34">
        <f>D82</f>
        <v>0</v>
      </c>
    </row>
    <row r="216" spans="1:3" x14ac:dyDescent="0.2">
      <c r="A216" s="31" t="s">
        <v>199</v>
      </c>
      <c r="B216" s="31" t="s">
        <v>200</v>
      </c>
      <c r="C216" s="34">
        <f>D95</f>
        <v>0</v>
      </c>
    </row>
    <row r="217" spans="1:3" ht="25.5" x14ac:dyDescent="0.2">
      <c r="A217" s="31" t="s">
        <v>201</v>
      </c>
      <c r="B217" s="31" t="s">
        <v>202</v>
      </c>
      <c r="C217" s="34">
        <f>D109</f>
        <v>0</v>
      </c>
    </row>
    <row r="218" spans="1:3" ht="38.25" x14ac:dyDescent="0.2">
      <c r="A218" s="31" t="s">
        <v>203</v>
      </c>
      <c r="B218" s="31" t="s">
        <v>214</v>
      </c>
      <c r="C218" s="34">
        <f>D123</f>
        <v>0</v>
      </c>
    </row>
    <row r="219" spans="1:3" x14ac:dyDescent="0.2">
      <c r="A219" s="31" t="s">
        <v>204</v>
      </c>
      <c r="B219" s="31" t="s">
        <v>205</v>
      </c>
      <c r="C219" s="34">
        <f>D145</f>
        <v>0</v>
      </c>
    </row>
    <row r="220" spans="1:3" x14ac:dyDescent="0.2">
      <c r="A220" s="31" t="s">
        <v>206</v>
      </c>
      <c r="B220" s="31" t="s">
        <v>207</v>
      </c>
      <c r="C220" s="34">
        <f>D152</f>
        <v>0</v>
      </c>
    </row>
    <row r="221" spans="1:3" x14ac:dyDescent="0.2">
      <c r="A221" s="31" t="s">
        <v>208</v>
      </c>
      <c r="B221" s="31" t="s">
        <v>209</v>
      </c>
      <c r="C221" s="34">
        <f>D178</f>
        <v>0</v>
      </c>
    </row>
    <row r="222" spans="1:3" x14ac:dyDescent="0.2">
      <c r="A222" s="31" t="s">
        <v>210</v>
      </c>
      <c r="B222" s="31" t="s">
        <v>215</v>
      </c>
      <c r="C222" s="34">
        <f>D205</f>
        <v>0</v>
      </c>
    </row>
    <row r="223" spans="1:3" x14ac:dyDescent="0.2">
      <c r="A223" s="29"/>
      <c r="B223" s="32" t="s">
        <v>211</v>
      </c>
      <c r="C223" s="37">
        <f>D207</f>
        <v>0</v>
      </c>
    </row>
    <row r="224" spans="1:3" x14ac:dyDescent="0.2">
      <c r="A224" s="29"/>
      <c r="B224" s="26"/>
      <c r="C224" s="29"/>
    </row>
  </sheetData>
  <sheetProtection algorithmName="SHA-512" hashValue="uM58ljiE9de4IistGg0FuZPuPRpqXN2okKsRuiF0/p3tQMyovfYNMQK/wajY41h8gNdYiHSe45i05yYcDX1Dmg==" saltValue="hpCogrolxqIykJziJps21Q==" spinCount="100000" sheet="1" objects="1" scenarios="1"/>
  <protectedRanges>
    <protectedRange sqref="B3:B6 B8:B14 D18 D21 D24 D27 D30 D32 D38 D42 D46 D52 D50 D59 D63 D66 D70 D74 D78 D85 D91 D98 D102 D106 D112 D116 D119 D126 D130 D133 D136 D139 D141 D148 D155 D158 D162 D166 D169 D172 D175 D181 D184 D191 D194 D197 D201 E16:F205" name="Диапазон1"/>
  </protectedRanges>
  <mergeCells count="165">
    <mergeCell ref="A183:A189"/>
    <mergeCell ref="B183:D183"/>
    <mergeCell ref="A190:A192"/>
    <mergeCell ref="B190:D190"/>
    <mergeCell ref="A193:A195"/>
    <mergeCell ref="B193:D193"/>
    <mergeCell ref="D184:D189"/>
    <mergeCell ref="D191:D192"/>
    <mergeCell ref="D194:D195"/>
    <mergeCell ref="A212:B212"/>
    <mergeCell ref="A206:B206"/>
    <mergeCell ref="A207:B207"/>
    <mergeCell ref="A196:A199"/>
    <mergeCell ref="B196:D196"/>
    <mergeCell ref="A200:A203"/>
    <mergeCell ref="B200:D200"/>
    <mergeCell ref="A204:B204"/>
    <mergeCell ref="A205:B205"/>
    <mergeCell ref="D197:D199"/>
    <mergeCell ref="D201:D203"/>
    <mergeCell ref="A174:A176"/>
    <mergeCell ref="B174:D174"/>
    <mergeCell ref="A177:B177"/>
    <mergeCell ref="A178:B178"/>
    <mergeCell ref="A179:D179"/>
    <mergeCell ref="A180:A182"/>
    <mergeCell ref="B180:D180"/>
    <mergeCell ref="A165:A167"/>
    <mergeCell ref="B165:D165"/>
    <mergeCell ref="A168:A170"/>
    <mergeCell ref="B168:D168"/>
    <mergeCell ref="A171:A173"/>
    <mergeCell ref="B171:D171"/>
    <mergeCell ref="D166:D167"/>
    <mergeCell ref="D169:D170"/>
    <mergeCell ref="D172:D173"/>
    <mergeCell ref="D175:D176"/>
    <mergeCell ref="D181:D182"/>
    <mergeCell ref="A154:A156"/>
    <mergeCell ref="B154:D154"/>
    <mergeCell ref="A157:A160"/>
    <mergeCell ref="B157:D157"/>
    <mergeCell ref="A161:A164"/>
    <mergeCell ref="B161:D161"/>
    <mergeCell ref="A146:D146"/>
    <mergeCell ref="A147:A150"/>
    <mergeCell ref="B147:D147"/>
    <mergeCell ref="A151:B151"/>
    <mergeCell ref="A152:B152"/>
    <mergeCell ref="A153:D153"/>
    <mergeCell ref="D148:D150"/>
    <mergeCell ref="D155:D156"/>
    <mergeCell ref="D158:D160"/>
    <mergeCell ref="D162:D164"/>
    <mergeCell ref="A138:A139"/>
    <mergeCell ref="B138:D138"/>
    <mergeCell ref="A140:A143"/>
    <mergeCell ref="B140:D140"/>
    <mergeCell ref="A144:B144"/>
    <mergeCell ref="A145:B145"/>
    <mergeCell ref="A129:A131"/>
    <mergeCell ref="B129:D129"/>
    <mergeCell ref="A132:A134"/>
    <mergeCell ref="B132:D132"/>
    <mergeCell ref="A135:A137"/>
    <mergeCell ref="B135:D135"/>
    <mergeCell ref="D130:D131"/>
    <mergeCell ref="D133:D134"/>
    <mergeCell ref="D136:D137"/>
    <mergeCell ref="D141:D143"/>
    <mergeCell ref="A118:A121"/>
    <mergeCell ref="B118:D118"/>
    <mergeCell ref="A122:B122"/>
    <mergeCell ref="A123:B123"/>
    <mergeCell ref="A124:D124"/>
    <mergeCell ref="A125:A128"/>
    <mergeCell ref="B125:D125"/>
    <mergeCell ref="A110:D110"/>
    <mergeCell ref="A111:A114"/>
    <mergeCell ref="B111:D111"/>
    <mergeCell ref="A115:A117"/>
    <mergeCell ref="B115:D115"/>
    <mergeCell ref="D112:D114"/>
    <mergeCell ref="D116:D117"/>
    <mergeCell ref="D119:D121"/>
    <mergeCell ref="D126:D128"/>
    <mergeCell ref="A101:A104"/>
    <mergeCell ref="B101:D101"/>
    <mergeCell ref="A105:A107"/>
    <mergeCell ref="B105:D105"/>
    <mergeCell ref="A108:B108"/>
    <mergeCell ref="A109:B109"/>
    <mergeCell ref="A90:A93"/>
    <mergeCell ref="B90:D90"/>
    <mergeCell ref="A94:B94"/>
    <mergeCell ref="A95:B95"/>
    <mergeCell ref="A96:D96"/>
    <mergeCell ref="A97:A100"/>
    <mergeCell ref="B97:D97"/>
    <mergeCell ref="D91:D93"/>
    <mergeCell ref="D98:D100"/>
    <mergeCell ref="D102:D104"/>
    <mergeCell ref="D106:D107"/>
    <mergeCell ref="A77:A80"/>
    <mergeCell ref="B77:D77"/>
    <mergeCell ref="A81:B81"/>
    <mergeCell ref="A82:B82"/>
    <mergeCell ref="A83:D83"/>
    <mergeCell ref="A84:A89"/>
    <mergeCell ref="B84:D84"/>
    <mergeCell ref="A65:A68"/>
    <mergeCell ref="B65:D65"/>
    <mergeCell ref="A69:A72"/>
    <mergeCell ref="B69:D69"/>
    <mergeCell ref="A73:A76"/>
    <mergeCell ref="B73:D73"/>
    <mergeCell ref="D66:D68"/>
    <mergeCell ref="D70:D72"/>
    <mergeCell ref="D74:D76"/>
    <mergeCell ref="D78:D80"/>
    <mergeCell ref="D85:D89"/>
    <mergeCell ref="A55:B55"/>
    <mergeCell ref="A56:B56"/>
    <mergeCell ref="A57:D57"/>
    <mergeCell ref="A58:A61"/>
    <mergeCell ref="B58:D58"/>
    <mergeCell ref="A62:A64"/>
    <mergeCell ref="B62:D62"/>
    <mergeCell ref="A45:A48"/>
    <mergeCell ref="B45:D45"/>
    <mergeCell ref="A49:A50"/>
    <mergeCell ref="B49:D49"/>
    <mergeCell ref="A51:A54"/>
    <mergeCell ref="B51:D51"/>
    <mergeCell ref="D46:D48"/>
    <mergeCell ref="D52:D54"/>
    <mergeCell ref="D59:D61"/>
    <mergeCell ref="D63:D64"/>
    <mergeCell ref="A36:D36"/>
    <mergeCell ref="A37:A40"/>
    <mergeCell ref="B37:D37"/>
    <mergeCell ref="A41:A44"/>
    <mergeCell ref="B41:D41"/>
    <mergeCell ref="A26:A28"/>
    <mergeCell ref="B26:D26"/>
    <mergeCell ref="A29:A30"/>
    <mergeCell ref="B29:D29"/>
    <mergeCell ref="A31:A33"/>
    <mergeCell ref="B31:D31"/>
    <mergeCell ref="D38:D40"/>
    <mergeCell ref="D42:D44"/>
    <mergeCell ref="A16:D16"/>
    <mergeCell ref="A17:A19"/>
    <mergeCell ref="B17:D17"/>
    <mergeCell ref="A20:A22"/>
    <mergeCell ref="B20:D20"/>
    <mergeCell ref="A23:A25"/>
    <mergeCell ref="B23:D23"/>
    <mergeCell ref="A34:B34"/>
    <mergeCell ref="A35:B35"/>
    <mergeCell ref="D18:D19"/>
    <mergeCell ref="D21:D22"/>
    <mergeCell ref="D24:D25"/>
    <mergeCell ref="D27:D28"/>
    <mergeCell ref="D32:D33"/>
  </mergeCells>
  <hyperlinks>
    <hyperlink ref="A111" location="_ftn2" display="_ftn2"/>
  </hyperlinks>
  <pageMargins left="0.19685039370078741" right="0.11811023622047245" top="0.15748031496062992" bottom="0.15748031496062992" header="0" footer="0"/>
  <pageSetup paperSize="9" scale="34" fitToHeight="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workbookViewId="0">
      <selection activeCell="B1" sqref="B1"/>
    </sheetView>
  </sheetViews>
  <sheetFormatPr defaultRowHeight="15" x14ac:dyDescent="0.25"/>
  <cols>
    <col min="1" max="1" width="9.140625" style="1"/>
    <col min="2" max="2" width="48.28515625" style="1" customWidth="1"/>
    <col min="3" max="3" width="10.7109375" style="1" customWidth="1"/>
    <col min="4" max="4" width="10" style="1" customWidth="1"/>
    <col min="5" max="5" width="37.28515625" style="1" customWidth="1"/>
    <col min="6" max="6" width="34.42578125" style="1" customWidth="1"/>
    <col min="7" max="16384" width="9.140625" style="1"/>
  </cols>
  <sheetData>
    <row r="1" spans="1:6" ht="51" x14ac:dyDescent="0.25">
      <c r="B1" s="27" t="s">
        <v>217</v>
      </c>
    </row>
    <row r="2" spans="1:6" ht="15.75" thickBot="1" x14ac:dyDescent="0.3"/>
    <row r="3" spans="1:6" ht="26.25" thickBot="1" x14ac:dyDescent="0.3">
      <c r="A3" s="2" t="s">
        <v>0</v>
      </c>
      <c r="B3" s="3" t="s">
        <v>1</v>
      </c>
      <c r="C3" s="3" t="s">
        <v>2</v>
      </c>
      <c r="D3" s="3" t="s">
        <v>3</v>
      </c>
      <c r="E3" s="3" t="s">
        <v>4</v>
      </c>
      <c r="F3" s="3" t="s">
        <v>5</v>
      </c>
    </row>
    <row r="4" spans="1:6" ht="15.75" thickBot="1" x14ac:dyDescent="0.3">
      <c r="A4" s="106" t="s">
        <v>137</v>
      </c>
      <c r="B4" s="107"/>
      <c r="C4" s="107"/>
      <c r="D4" s="107"/>
      <c r="E4" s="108"/>
      <c r="F4" s="4"/>
    </row>
    <row r="5" spans="1:6" ht="15.75" thickBot="1" x14ac:dyDescent="0.3">
      <c r="A5" s="97" t="s">
        <v>140</v>
      </c>
      <c r="B5" s="109" t="s">
        <v>7</v>
      </c>
      <c r="C5" s="110"/>
      <c r="D5" s="110"/>
      <c r="E5" s="111"/>
      <c r="F5" s="5"/>
    </row>
    <row r="6" spans="1:6" ht="15.75" thickBot="1" x14ac:dyDescent="0.3">
      <c r="A6" s="98"/>
      <c r="B6" s="6" t="s">
        <v>8</v>
      </c>
      <c r="C6" s="5">
        <v>1</v>
      </c>
      <c r="D6" s="5"/>
      <c r="E6" s="5" t="s">
        <v>9</v>
      </c>
      <c r="F6" s="5" t="s">
        <v>10</v>
      </c>
    </row>
    <row r="7" spans="1:6" ht="15.75" thickBot="1" x14ac:dyDescent="0.3">
      <c r="A7" s="99"/>
      <c r="B7" s="6" t="s">
        <v>11</v>
      </c>
      <c r="C7" s="5">
        <v>0</v>
      </c>
      <c r="D7" s="5"/>
      <c r="E7" s="5"/>
      <c r="F7" s="5"/>
    </row>
    <row r="8" spans="1:6" ht="15.75" thickBot="1" x14ac:dyDescent="0.3">
      <c r="A8" s="97" t="s">
        <v>141</v>
      </c>
      <c r="B8" s="100" t="s">
        <v>12</v>
      </c>
      <c r="C8" s="101"/>
      <c r="D8" s="101"/>
      <c r="E8" s="102"/>
      <c r="F8" s="5"/>
    </row>
    <row r="9" spans="1:6" ht="15.75" thickBot="1" x14ac:dyDescent="0.3">
      <c r="A9" s="98"/>
      <c r="B9" s="5" t="s">
        <v>13</v>
      </c>
      <c r="C9" s="5">
        <v>1</v>
      </c>
      <c r="D9" s="5"/>
      <c r="E9" s="5" t="s">
        <v>9</v>
      </c>
      <c r="F9" s="5" t="s">
        <v>10</v>
      </c>
    </row>
    <row r="10" spans="1:6" ht="15.75" thickBot="1" x14ac:dyDescent="0.3">
      <c r="A10" s="99"/>
      <c r="B10" s="5" t="s">
        <v>14</v>
      </c>
      <c r="C10" s="5">
        <v>0</v>
      </c>
      <c r="D10" s="5"/>
      <c r="E10" s="5"/>
      <c r="F10" s="5"/>
    </row>
    <row r="11" spans="1:6" ht="15.75" thickBot="1" x14ac:dyDescent="0.3">
      <c r="A11" s="97" t="s">
        <v>142</v>
      </c>
      <c r="B11" s="100" t="s">
        <v>15</v>
      </c>
      <c r="C11" s="101"/>
      <c r="D11" s="101"/>
      <c r="E11" s="102"/>
      <c r="F11" s="5"/>
    </row>
    <row r="12" spans="1:6" ht="15.75" thickBot="1" x14ac:dyDescent="0.3">
      <c r="A12" s="98"/>
      <c r="B12" s="5" t="s">
        <v>8</v>
      </c>
      <c r="C12" s="5">
        <v>0</v>
      </c>
      <c r="D12" s="5"/>
      <c r="E12" s="5" t="s">
        <v>16</v>
      </c>
      <c r="F12" s="5" t="s">
        <v>17</v>
      </c>
    </row>
    <row r="13" spans="1:6" ht="15.75" thickBot="1" x14ac:dyDescent="0.3">
      <c r="A13" s="99"/>
      <c r="B13" s="5" t="s">
        <v>11</v>
      </c>
      <c r="C13" s="5">
        <v>1</v>
      </c>
      <c r="D13" s="5"/>
      <c r="E13" s="5"/>
      <c r="F13" s="5"/>
    </row>
    <row r="14" spans="1:6" ht="15.75" thickBot="1" x14ac:dyDescent="0.3">
      <c r="A14" s="97" t="s">
        <v>143</v>
      </c>
      <c r="B14" s="100" t="s">
        <v>18</v>
      </c>
      <c r="C14" s="101"/>
      <c r="D14" s="101"/>
      <c r="E14" s="102"/>
      <c r="F14" s="5"/>
    </row>
    <row r="15" spans="1:6" ht="15.75" thickBot="1" x14ac:dyDescent="0.3">
      <c r="A15" s="98"/>
      <c r="B15" s="5" t="s">
        <v>13</v>
      </c>
      <c r="C15" s="5">
        <v>0</v>
      </c>
      <c r="D15" s="5"/>
      <c r="E15" s="5" t="s">
        <v>16</v>
      </c>
      <c r="F15" s="5" t="s">
        <v>138</v>
      </c>
    </row>
    <row r="16" spans="1:6" ht="15.75" thickBot="1" x14ac:dyDescent="0.3">
      <c r="A16" s="99"/>
      <c r="B16" s="5" t="s">
        <v>14</v>
      </c>
      <c r="C16" s="5">
        <v>1</v>
      </c>
      <c r="D16" s="5"/>
      <c r="E16" s="5" t="s">
        <v>19</v>
      </c>
      <c r="F16" s="5" t="s">
        <v>10</v>
      </c>
    </row>
    <row r="17" spans="1:6" ht="15.75" thickBot="1" x14ac:dyDescent="0.3">
      <c r="A17" s="97" t="s">
        <v>144</v>
      </c>
      <c r="B17" s="103" t="s">
        <v>20</v>
      </c>
      <c r="C17" s="104"/>
      <c r="D17" s="104"/>
      <c r="E17" s="105"/>
      <c r="F17" s="7"/>
    </row>
    <row r="18" spans="1:6" ht="26.25" thickBot="1" x14ac:dyDescent="0.3">
      <c r="A18" s="99"/>
      <c r="B18" s="5" t="s">
        <v>21</v>
      </c>
      <c r="C18" s="5">
        <v>1</v>
      </c>
      <c r="D18" s="5"/>
      <c r="E18" s="5" t="s">
        <v>16</v>
      </c>
      <c r="F18" s="5" t="s">
        <v>17</v>
      </c>
    </row>
    <row r="19" spans="1:6" ht="15.75" thickBot="1" x14ac:dyDescent="0.3">
      <c r="A19" s="97" t="s">
        <v>145</v>
      </c>
      <c r="B19" s="100" t="s">
        <v>22</v>
      </c>
      <c r="C19" s="101"/>
      <c r="D19" s="101"/>
      <c r="E19" s="102"/>
      <c r="F19" s="5"/>
    </row>
    <row r="20" spans="1:6" ht="15.75" thickBot="1" x14ac:dyDescent="0.3">
      <c r="A20" s="98"/>
      <c r="B20" s="5" t="s">
        <v>13</v>
      </c>
      <c r="C20" s="5">
        <v>1</v>
      </c>
      <c r="D20" s="5"/>
      <c r="E20" s="5" t="s">
        <v>9</v>
      </c>
      <c r="F20" s="5" t="s">
        <v>10</v>
      </c>
    </row>
    <row r="21" spans="1:6" ht="15.75" thickBot="1" x14ac:dyDescent="0.3">
      <c r="A21" s="99"/>
      <c r="B21" s="5" t="s">
        <v>14</v>
      </c>
      <c r="C21" s="5">
        <v>0</v>
      </c>
      <c r="D21" s="5"/>
      <c r="E21" s="5"/>
      <c r="F21" s="5"/>
    </row>
    <row r="22" spans="1:6" ht="15.75" thickBot="1" x14ac:dyDescent="0.3">
      <c r="A22" s="100" t="s">
        <v>23</v>
      </c>
      <c r="B22" s="102"/>
      <c r="C22" s="7">
        <v>6</v>
      </c>
      <c r="D22" s="5"/>
      <c r="E22" s="5"/>
      <c r="F22" s="5"/>
    </row>
    <row r="23" spans="1:6" ht="15.75" thickBot="1" x14ac:dyDescent="0.3">
      <c r="A23" s="100" t="s">
        <v>24</v>
      </c>
      <c r="B23" s="102"/>
      <c r="C23" s="8"/>
      <c r="D23" s="5"/>
      <c r="E23" s="5"/>
      <c r="F23" s="5"/>
    </row>
    <row r="24" spans="1:6" ht="15.75" thickBot="1" x14ac:dyDescent="0.3">
      <c r="A24" s="106" t="s">
        <v>25</v>
      </c>
      <c r="B24" s="107"/>
      <c r="C24" s="107"/>
      <c r="D24" s="107"/>
      <c r="E24" s="108"/>
      <c r="F24" s="4"/>
    </row>
    <row r="25" spans="1:6" ht="15.75" thickBot="1" x14ac:dyDescent="0.3">
      <c r="A25" s="97" t="s">
        <v>146</v>
      </c>
      <c r="B25" s="100" t="s">
        <v>139</v>
      </c>
      <c r="C25" s="101"/>
      <c r="D25" s="101"/>
      <c r="E25" s="102"/>
      <c r="F25" s="5"/>
    </row>
    <row r="26" spans="1:6" ht="26.25" thickBot="1" x14ac:dyDescent="0.3">
      <c r="A26" s="98"/>
      <c r="B26" s="5" t="s">
        <v>8</v>
      </c>
      <c r="C26" s="5">
        <v>0</v>
      </c>
      <c r="D26" s="5"/>
      <c r="E26" s="5" t="s">
        <v>27</v>
      </c>
      <c r="F26" s="5" t="s">
        <v>10</v>
      </c>
    </row>
    <row r="27" spans="1:6" ht="15.75" thickBot="1" x14ac:dyDescent="0.3">
      <c r="A27" s="98"/>
      <c r="B27" s="5" t="s">
        <v>11</v>
      </c>
      <c r="C27" s="5">
        <v>2</v>
      </c>
      <c r="D27" s="5"/>
      <c r="E27" s="5" t="s">
        <v>28</v>
      </c>
      <c r="F27" s="5" t="s">
        <v>17</v>
      </c>
    </row>
    <row r="28" spans="1:6" ht="15.75" thickBot="1" x14ac:dyDescent="0.3">
      <c r="A28" s="99"/>
      <c r="B28" s="5" t="s">
        <v>29</v>
      </c>
      <c r="C28" s="5">
        <v>1</v>
      </c>
      <c r="D28" s="5"/>
      <c r="E28" s="5"/>
      <c r="F28" s="5"/>
    </row>
    <row r="29" spans="1:6" ht="15.75" thickBot="1" x14ac:dyDescent="0.3">
      <c r="A29" s="97" t="s">
        <v>147</v>
      </c>
      <c r="B29" s="112" t="s">
        <v>30</v>
      </c>
      <c r="C29" s="113"/>
      <c r="D29" s="113"/>
      <c r="E29" s="114"/>
      <c r="F29" s="5"/>
    </row>
    <row r="30" spans="1:6" ht="26.25" thickBot="1" x14ac:dyDescent="0.3">
      <c r="A30" s="98"/>
      <c r="B30" s="5" t="s">
        <v>8</v>
      </c>
      <c r="C30" s="5">
        <v>0</v>
      </c>
      <c r="D30" s="5"/>
      <c r="E30" s="5" t="s">
        <v>27</v>
      </c>
      <c r="F30" s="5" t="s">
        <v>10</v>
      </c>
    </row>
    <row r="31" spans="1:6" ht="15.75" thickBot="1" x14ac:dyDescent="0.3">
      <c r="A31" s="98"/>
      <c r="B31" s="5" t="s">
        <v>11</v>
      </c>
      <c r="C31" s="5">
        <v>2</v>
      </c>
      <c r="D31" s="5"/>
      <c r="E31" s="5" t="s">
        <v>28</v>
      </c>
      <c r="F31" s="5" t="s">
        <v>17</v>
      </c>
    </row>
    <row r="32" spans="1:6" ht="15.75" thickBot="1" x14ac:dyDescent="0.3">
      <c r="A32" s="99"/>
      <c r="B32" s="5" t="s">
        <v>31</v>
      </c>
      <c r="C32" s="5">
        <v>1</v>
      </c>
      <c r="D32" s="5"/>
      <c r="E32" s="5"/>
      <c r="F32" s="5"/>
    </row>
    <row r="33" spans="1:6" ht="15.75" thickBot="1" x14ac:dyDescent="0.3">
      <c r="A33" s="97" t="s">
        <v>148</v>
      </c>
      <c r="B33" s="100" t="s">
        <v>32</v>
      </c>
      <c r="C33" s="101"/>
      <c r="D33" s="101"/>
      <c r="E33" s="102"/>
      <c r="F33" s="5"/>
    </row>
    <row r="34" spans="1:6" ht="26.25" thickBot="1" x14ac:dyDescent="0.3">
      <c r="A34" s="98"/>
      <c r="B34" s="9" t="s">
        <v>33</v>
      </c>
      <c r="C34" s="6">
        <v>2</v>
      </c>
      <c r="D34" s="5"/>
      <c r="E34" s="5" t="s">
        <v>27</v>
      </c>
      <c r="F34" s="5" t="s">
        <v>10</v>
      </c>
    </row>
    <row r="35" spans="1:6" ht="15.75" thickBot="1" x14ac:dyDescent="0.3">
      <c r="A35" s="98"/>
      <c r="B35" s="9" t="s">
        <v>34</v>
      </c>
      <c r="C35" s="6">
        <v>1</v>
      </c>
      <c r="D35" s="5"/>
      <c r="E35" s="5"/>
      <c r="F35" s="5"/>
    </row>
    <row r="36" spans="1:6" ht="15.75" thickBot="1" x14ac:dyDescent="0.3">
      <c r="A36" s="99"/>
      <c r="B36" s="9" t="s">
        <v>35</v>
      </c>
      <c r="C36" s="6">
        <v>0</v>
      </c>
      <c r="D36" s="5"/>
      <c r="E36" s="5"/>
      <c r="F36" s="5"/>
    </row>
    <row r="37" spans="1:6" ht="15.75" thickBot="1" x14ac:dyDescent="0.3">
      <c r="A37" s="97" t="s">
        <v>149</v>
      </c>
      <c r="B37" s="100" t="s">
        <v>36</v>
      </c>
      <c r="C37" s="101"/>
      <c r="D37" s="101"/>
      <c r="E37" s="102"/>
      <c r="F37" s="5"/>
    </row>
    <row r="38" spans="1:6" ht="26.25" thickBot="1" x14ac:dyDescent="0.3">
      <c r="A38" s="99"/>
      <c r="B38" s="5" t="s">
        <v>37</v>
      </c>
      <c r="C38" s="5">
        <v>1</v>
      </c>
      <c r="D38" s="5"/>
      <c r="E38" s="5" t="s">
        <v>27</v>
      </c>
      <c r="F38" s="5" t="s">
        <v>10</v>
      </c>
    </row>
    <row r="39" spans="1:6" ht="15.75" thickBot="1" x14ac:dyDescent="0.3">
      <c r="A39" s="97" t="s">
        <v>150</v>
      </c>
      <c r="B39" s="109" t="s">
        <v>38</v>
      </c>
      <c r="C39" s="110"/>
      <c r="D39" s="110"/>
      <c r="E39" s="111"/>
      <c r="F39" s="5"/>
    </row>
    <row r="40" spans="1:6" ht="15.75" thickBot="1" x14ac:dyDescent="0.3">
      <c r="A40" s="98"/>
      <c r="B40" s="9" t="s">
        <v>33</v>
      </c>
      <c r="C40" s="9">
        <v>2</v>
      </c>
      <c r="D40" s="10"/>
      <c r="E40" s="11" t="s">
        <v>39</v>
      </c>
      <c r="F40" s="5" t="s">
        <v>10</v>
      </c>
    </row>
    <row r="41" spans="1:6" ht="15.75" thickBot="1" x14ac:dyDescent="0.3">
      <c r="A41" s="98"/>
      <c r="B41" s="9" t="s">
        <v>34</v>
      </c>
      <c r="C41" s="9">
        <v>1</v>
      </c>
      <c r="D41" s="10"/>
      <c r="E41" s="5"/>
      <c r="F41" s="5"/>
    </row>
    <row r="42" spans="1:6" ht="15.75" thickBot="1" x14ac:dyDescent="0.3">
      <c r="A42" s="99"/>
      <c r="B42" s="9" t="s">
        <v>35</v>
      </c>
      <c r="C42" s="9">
        <v>0</v>
      </c>
      <c r="D42" s="10"/>
      <c r="E42" s="5"/>
      <c r="F42" s="5"/>
    </row>
    <row r="43" spans="1:6" ht="15.75" thickBot="1" x14ac:dyDescent="0.3">
      <c r="A43" s="100" t="s">
        <v>23</v>
      </c>
      <c r="B43" s="102"/>
      <c r="C43" s="12">
        <v>9</v>
      </c>
      <c r="D43" s="5"/>
      <c r="E43" s="5">
        <v>100</v>
      </c>
      <c r="F43" s="5"/>
    </row>
    <row r="44" spans="1:6" ht="15.75" thickBot="1" x14ac:dyDescent="0.3">
      <c r="A44" s="100" t="s">
        <v>24</v>
      </c>
      <c r="B44" s="102"/>
      <c r="C44" s="8"/>
      <c r="D44" s="5"/>
      <c r="E44" s="5"/>
      <c r="F44" s="5"/>
    </row>
    <row r="45" spans="1:6" ht="15.75" thickBot="1" x14ac:dyDescent="0.3">
      <c r="A45" s="106" t="s">
        <v>40</v>
      </c>
      <c r="B45" s="107"/>
      <c r="C45" s="107"/>
      <c r="D45" s="107"/>
      <c r="E45" s="108"/>
      <c r="F45" s="4"/>
    </row>
    <row r="46" spans="1:6" ht="15.75" thickBot="1" x14ac:dyDescent="0.3">
      <c r="A46" s="97" t="s">
        <v>151</v>
      </c>
      <c r="B46" s="100" t="s">
        <v>41</v>
      </c>
      <c r="C46" s="101"/>
      <c r="D46" s="101"/>
      <c r="E46" s="102"/>
      <c r="F46" s="5"/>
    </row>
    <row r="47" spans="1:6" ht="26.25" thickBot="1" x14ac:dyDescent="0.3">
      <c r="A47" s="98"/>
      <c r="B47" s="5" t="s">
        <v>14</v>
      </c>
      <c r="C47" s="5">
        <v>0</v>
      </c>
      <c r="D47" s="5"/>
      <c r="E47" s="5" t="s">
        <v>27</v>
      </c>
      <c r="F47" s="5" t="s">
        <v>10</v>
      </c>
    </row>
    <row r="48" spans="1:6" ht="15.75" thickBot="1" x14ac:dyDescent="0.3">
      <c r="A48" s="98"/>
      <c r="B48" s="5" t="s">
        <v>13</v>
      </c>
      <c r="C48" s="5">
        <v>1</v>
      </c>
      <c r="D48" s="5"/>
      <c r="E48" s="5"/>
      <c r="F48" s="5"/>
    </row>
    <row r="49" spans="1:6" ht="39" thickBot="1" x14ac:dyDescent="0.3">
      <c r="A49" s="99"/>
      <c r="B49" s="5" t="s">
        <v>42</v>
      </c>
      <c r="C49" s="5">
        <v>2</v>
      </c>
      <c r="D49" s="5"/>
      <c r="E49" s="5"/>
      <c r="F49" s="5"/>
    </row>
    <row r="50" spans="1:6" ht="15.75" thickBot="1" x14ac:dyDescent="0.3">
      <c r="A50" s="97" t="s">
        <v>152</v>
      </c>
      <c r="B50" s="100" t="s">
        <v>43</v>
      </c>
      <c r="C50" s="101"/>
      <c r="D50" s="101"/>
      <c r="E50" s="102"/>
      <c r="F50" s="5"/>
    </row>
    <row r="51" spans="1:6" ht="26.25" thickBot="1" x14ac:dyDescent="0.3">
      <c r="A51" s="98"/>
      <c r="B51" s="5" t="s">
        <v>14</v>
      </c>
      <c r="C51" s="5">
        <v>0</v>
      </c>
      <c r="D51" s="5"/>
      <c r="E51" s="5" t="s">
        <v>27</v>
      </c>
      <c r="F51" s="5" t="s">
        <v>10</v>
      </c>
    </row>
    <row r="52" spans="1:6" ht="15.75" thickBot="1" x14ac:dyDescent="0.3">
      <c r="A52" s="99"/>
      <c r="B52" s="5" t="s">
        <v>13</v>
      </c>
      <c r="C52" s="5">
        <v>1</v>
      </c>
      <c r="D52" s="5"/>
      <c r="E52" s="5"/>
      <c r="F52" s="5"/>
    </row>
    <row r="53" spans="1:6" ht="15.75" thickBot="1" x14ac:dyDescent="0.3">
      <c r="A53" s="97" t="s">
        <v>153</v>
      </c>
      <c r="B53" s="100" t="s">
        <v>44</v>
      </c>
      <c r="C53" s="101"/>
      <c r="D53" s="101"/>
      <c r="E53" s="102"/>
      <c r="F53" s="5"/>
    </row>
    <row r="54" spans="1:6" ht="26.25" thickBot="1" x14ac:dyDescent="0.3">
      <c r="A54" s="98"/>
      <c r="B54" s="5" t="s">
        <v>14</v>
      </c>
      <c r="C54" s="5">
        <v>0</v>
      </c>
      <c r="D54" s="5"/>
      <c r="E54" s="5" t="s">
        <v>27</v>
      </c>
      <c r="F54" s="5" t="s">
        <v>10</v>
      </c>
    </row>
    <row r="55" spans="1:6" ht="15.75" thickBot="1" x14ac:dyDescent="0.3">
      <c r="A55" s="98"/>
      <c r="B55" s="5" t="s">
        <v>45</v>
      </c>
      <c r="C55" s="5">
        <v>1</v>
      </c>
      <c r="D55" s="5"/>
      <c r="E55" s="5"/>
      <c r="F55" s="5"/>
    </row>
    <row r="56" spans="1:6" ht="15.75" thickBot="1" x14ac:dyDescent="0.3">
      <c r="A56" s="99"/>
      <c r="B56" s="5" t="s">
        <v>46</v>
      </c>
      <c r="C56" s="5">
        <v>2</v>
      </c>
      <c r="D56" s="5"/>
      <c r="E56" s="5"/>
      <c r="F56" s="5"/>
    </row>
    <row r="57" spans="1:6" ht="15.75" thickBot="1" x14ac:dyDescent="0.3">
      <c r="A57" s="97" t="s">
        <v>154</v>
      </c>
      <c r="B57" s="100" t="s">
        <v>47</v>
      </c>
      <c r="C57" s="101"/>
      <c r="D57" s="101"/>
      <c r="E57" s="102"/>
      <c r="F57" s="5"/>
    </row>
    <row r="58" spans="1:6" ht="26.25" thickBot="1" x14ac:dyDescent="0.3">
      <c r="A58" s="98"/>
      <c r="B58" s="5" t="s">
        <v>11</v>
      </c>
      <c r="C58" s="5">
        <v>0</v>
      </c>
      <c r="D58" s="5"/>
      <c r="E58" s="5" t="s">
        <v>27</v>
      </c>
      <c r="F58" s="5" t="s">
        <v>10</v>
      </c>
    </row>
    <row r="59" spans="1:6" ht="15.75" thickBot="1" x14ac:dyDescent="0.3">
      <c r="A59" s="98"/>
      <c r="B59" s="5" t="s">
        <v>48</v>
      </c>
      <c r="C59" s="5">
        <v>1</v>
      </c>
      <c r="D59" s="5"/>
      <c r="E59" s="5"/>
      <c r="F59" s="5"/>
    </row>
    <row r="60" spans="1:6" ht="15.75" thickBot="1" x14ac:dyDescent="0.3">
      <c r="A60" s="99"/>
      <c r="B60" s="5" t="s">
        <v>49</v>
      </c>
      <c r="C60" s="5">
        <v>2</v>
      </c>
      <c r="D60" s="5"/>
      <c r="E60" s="5"/>
      <c r="F60" s="5"/>
    </row>
    <row r="61" spans="1:6" ht="15.75" thickBot="1" x14ac:dyDescent="0.3">
      <c r="A61" s="97" t="s">
        <v>155</v>
      </c>
      <c r="B61" s="100" t="s">
        <v>50</v>
      </c>
      <c r="C61" s="101"/>
      <c r="D61" s="101"/>
      <c r="E61" s="102"/>
      <c r="F61" s="5"/>
    </row>
    <row r="62" spans="1:6" ht="26.25" thickBot="1" x14ac:dyDescent="0.3">
      <c r="A62" s="98"/>
      <c r="B62" s="5" t="s">
        <v>11</v>
      </c>
      <c r="C62" s="5">
        <v>0</v>
      </c>
      <c r="D62" s="5"/>
      <c r="E62" s="5" t="s">
        <v>27</v>
      </c>
      <c r="F62" s="5" t="s">
        <v>10</v>
      </c>
    </row>
    <row r="63" spans="1:6" ht="15.75" thickBot="1" x14ac:dyDescent="0.3">
      <c r="A63" s="98"/>
      <c r="B63" s="5" t="s">
        <v>48</v>
      </c>
      <c r="C63" s="5">
        <v>1</v>
      </c>
      <c r="D63" s="5"/>
      <c r="E63" s="5" t="s">
        <v>39</v>
      </c>
      <c r="F63" s="5" t="s">
        <v>10</v>
      </c>
    </row>
    <row r="64" spans="1:6" ht="15.75" thickBot="1" x14ac:dyDescent="0.3">
      <c r="A64" s="99"/>
      <c r="B64" s="5" t="s">
        <v>49</v>
      </c>
      <c r="C64" s="5">
        <v>2</v>
      </c>
      <c r="D64" s="5"/>
      <c r="E64" s="5"/>
      <c r="F64" s="5"/>
    </row>
    <row r="65" spans="1:6" ht="15.75" thickBot="1" x14ac:dyDescent="0.3">
      <c r="A65" s="97" t="s">
        <v>156</v>
      </c>
      <c r="B65" s="100" t="s">
        <v>51</v>
      </c>
      <c r="C65" s="101"/>
      <c r="D65" s="101"/>
      <c r="E65" s="102"/>
      <c r="F65" s="5"/>
    </row>
    <row r="66" spans="1:6" ht="26.25" thickBot="1" x14ac:dyDescent="0.3">
      <c r="A66" s="98"/>
      <c r="B66" s="5" t="s">
        <v>14</v>
      </c>
      <c r="C66" s="5">
        <v>0</v>
      </c>
      <c r="D66" s="5"/>
      <c r="E66" s="5" t="s">
        <v>27</v>
      </c>
      <c r="F66" s="5" t="s">
        <v>10</v>
      </c>
    </row>
    <row r="67" spans="1:6" ht="15.75" thickBot="1" x14ac:dyDescent="0.3">
      <c r="A67" s="98"/>
      <c r="B67" s="5" t="s">
        <v>13</v>
      </c>
      <c r="C67" s="5">
        <v>1</v>
      </c>
      <c r="D67" s="5"/>
      <c r="E67" s="5" t="s">
        <v>39</v>
      </c>
      <c r="F67" s="5" t="s">
        <v>10</v>
      </c>
    </row>
    <row r="68" spans="1:6" ht="15.75" thickBot="1" x14ac:dyDescent="0.3">
      <c r="A68" s="99"/>
      <c r="B68" s="5" t="s">
        <v>49</v>
      </c>
      <c r="C68" s="5">
        <v>2</v>
      </c>
      <c r="D68" s="5"/>
      <c r="E68" s="5"/>
      <c r="F68" s="5"/>
    </row>
    <row r="69" spans="1:6" ht="15.75" thickBot="1" x14ac:dyDescent="0.3">
      <c r="A69" s="100" t="s">
        <v>23</v>
      </c>
      <c r="B69" s="102"/>
      <c r="C69" s="5">
        <v>11</v>
      </c>
      <c r="D69" s="5"/>
      <c r="E69" s="5">
        <v>100</v>
      </c>
      <c r="F69" s="5"/>
    </row>
    <row r="70" spans="1:6" ht="15.75" thickBot="1" x14ac:dyDescent="0.3">
      <c r="A70" s="100" t="s">
        <v>24</v>
      </c>
      <c r="B70" s="102"/>
      <c r="C70" s="8"/>
      <c r="D70" s="5"/>
      <c r="E70" s="5"/>
      <c r="F70" s="5"/>
    </row>
    <row r="71" spans="1:6" ht="15.75" thickBot="1" x14ac:dyDescent="0.3">
      <c r="A71" s="106" t="s">
        <v>52</v>
      </c>
      <c r="B71" s="107"/>
      <c r="C71" s="107"/>
      <c r="D71" s="107"/>
      <c r="E71" s="108"/>
      <c r="F71" s="4"/>
    </row>
    <row r="72" spans="1:6" ht="15.75" thickBot="1" x14ac:dyDescent="0.3">
      <c r="A72" s="97" t="s">
        <v>157</v>
      </c>
      <c r="B72" s="115" t="s">
        <v>53</v>
      </c>
      <c r="C72" s="116"/>
      <c r="D72" s="116"/>
      <c r="E72" s="117"/>
      <c r="F72" s="10"/>
    </row>
    <row r="73" spans="1:6" ht="26.25" thickBot="1" x14ac:dyDescent="0.3">
      <c r="A73" s="98"/>
      <c r="B73" s="5" t="s">
        <v>14</v>
      </c>
      <c r="C73" s="5">
        <v>0</v>
      </c>
      <c r="D73" s="5"/>
      <c r="E73" s="5" t="s">
        <v>27</v>
      </c>
      <c r="F73" s="5" t="s">
        <v>10</v>
      </c>
    </row>
    <row r="74" spans="1:6" ht="15.75" thickBot="1" x14ac:dyDescent="0.3">
      <c r="A74" s="98"/>
      <c r="B74" s="5" t="s">
        <v>54</v>
      </c>
      <c r="C74" s="5">
        <v>1</v>
      </c>
      <c r="D74" s="5"/>
      <c r="E74" s="5"/>
      <c r="F74" s="5"/>
    </row>
    <row r="75" spans="1:6" ht="15.75" thickBot="1" x14ac:dyDescent="0.3">
      <c r="A75" s="98"/>
      <c r="B75" s="5" t="s">
        <v>55</v>
      </c>
      <c r="C75" s="5">
        <v>2</v>
      </c>
      <c r="D75" s="5"/>
      <c r="E75" s="5"/>
      <c r="F75" s="5"/>
    </row>
    <row r="76" spans="1:6" ht="15.75" thickBot="1" x14ac:dyDescent="0.3">
      <c r="A76" s="98"/>
      <c r="B76" s="5" t="s">
        <v>56</v>
      </c>
      <c r="C76" s="5">
        <v>3</v>
      </c>
      <c r="D76" s="5"/>
      <c r="E76" s="5"/>
      <c r="F76" s="5"/>
    </row>
    <row r="77" spans="1:6" ht="15.75" thickBot="1" x14ac:dyDescent="0.3">
      <c r="A77" s="99"/>
      <c r="B77" s="5" t="s">
        <v>57</v>
      </c>
      <c r="C77" s="5">
        <v>4</v>
      </c>
      <c r="D77" s="5"/>
      <c r="E77" s="5"/>
      <c r="F77" s="5"/>
    </row>
    <row r="78" spans="1:6" ht="15.75" thickBot="1" x14ac:dyDescent="0.3">
      <c r="A78" s="97" t="s">
        <v>158</v>
      </c>
      <c r="B78" s="100" t="s">
        <v>58</v>
      </c>
      <c r="C78" s="101"/>
      <c r="D78" s="101"/>
      <c r="E78" s="102"/>
      <c r="F78" s="5"/>
    </row>
    <row r="79" spans="1:6" ht="26.25" thickBot="1" x14ac:dyDescent="0.3">
      <c r="A79" s="98"/>
      <c r="B79" s="5" t="s">
        <v>8</v>
      </c>
      <c r="C79" s="5">
        <v>1</v>
      </c>
      <c r="D79" s="5"/>
      <c r="E79" s="5" t="s">
        <v>27</v>
      </c>
      <c r="F79" s="5" t="s">
        <v>10</v>
      </c>
    </row>
    <row r="80" spans="1:6" ht="15.75" thickBot="1" x14ac:dyDescent="0.3">
      <c r="A80" s="98"/>
      <c r="B80" s="5" t="s">
        <v>11</v>
      </c>
      <c r="C80" s="5">
        <v>0</v>
      </c>
      <c r="D80" s="5"/>
      <c r="E80" s="5"/>
      <c r="F80" s="5"/>
    </row>
    <row r="81" spans="1:6" ht="15.75" thickBot="1" x14ac:dyDescent="0.3">
      <c r="A81" s="99"/>
      <c r="B81" s="5" t="s">
        <v>59</v>
      </c>
      <c r="C81" s="5">
        <v>2</v>
      </c>
      <c r="D81" s="5"/>
      <c r="E81" s="5"/>
      <c r="F81" s="5"/>
    </row>
    <row r="82" spans="1:6" ht="15.75" thickBot="1" x14ac:dyDescent="0.3">
      <c r="A82" s="100" t="s">
        <v>23</v>
      </c>
      <c r="B82" s="102"/>
      <c r="C82" s="5">
        <v>6</v>
      </c>
      <c r="D82" s="5"/>
      <c r="E82" s="5">
        <v>100</v>
      </c>
      <c r="F82" s="5"/>
    </row>
    <row r="83" spans="1:6" ht="15.75" thickBot="1" x14ac:dyDescent="0.3">
      <c r="A83" s="100" t="s">
        <v>24</v>
      </c>
      <c r="B83" s="102"/>
      <c r="C83" s="8"/>
      <c r="D83" s="5"/>
      <c r="E83" s="5"/>
      <c r="F83" s="5"/>
    </row>
    <row r="84" spans="1:6" ht="15.75" thickBot="1" x14ac:dyDescent="0.3">
      <c r="A84" s="106" t="s">
        <v>60</v>
      </c>
      <c r="B84" s="107"/>
      <c r="C84" s="107"/>
      <c r="D84" s="107"/>
      <c r="E84" s="108"/>
      <c r="F84" s="4"/>
    </row>
    <row r="85" spans="1:6" ht="15.75" thickBot="1" x14ac:dyDescent="0.3">
      <c r="A85" s="97" t="s">
        <v>159</v>
      </c>
      <c r="B85" s="100" t="s">
        <v>61</v>
      </c>
      <c r="C85" s="101"/>
      <c r="D85" s="101"/>
      <c r="E85" s="102"/>
      <c r="F85" s="5"/>
    </row>
    <row r="86" spans="1:6" ht="26.25" thickBot="1" x14ac:dyDescent="0.3">
      <c r="A86" s="98"/>
      <c r="B86" s="5" t="s">
        <v>62</v>
      </c>
      <c r="C86" s="5">
        <v>2</v>
      </c>
      <c r="D86" s="5"/>
      <c r="E86" s="5" t="s">
        <v>27</v>
      </c>
      <c r="F86" s="5" t="s">
        <v>10</v>
      </c>
    </row>
    <row r="87" spans="1:6" ht="15.75" thickBot="1" x14ac:dyDescent="0.3">
      <c r="A87" s="98"/>
      <c r="B87" s="5" t="s">
        <v>63</v>
      </c>
      <c r="C87" s="5">
        <v>1</v>
      </c>
      <c r="D87" s="5"/>
      <c r="E87" s="5"/>
      <c r="F87" s="5"/>
    </row>
    <row r="88" spans="1:6" ht="15.75" thickBot="1" x14ac:dyDescent="0.3">
      <c r="A88" s="99"/>
      <c r="B88" s="5" t="s">
        <v>48</v>
      </c>
      <c r="C88" s="5">
        <v>0</v>
      </c>
      <c r="D88" s="5"/>
      <c r="E88" s="5"/>
      <c r="F88" s="5"/>
    </row>
    <row r="89" spans="1:6" ht="15.75" thickBot="1" x14ac:dyDescent="0.3">
      <c r="A89" s="97" t="s">
        <v>160</v>
      </c>
      <c r="B89" s="100" t="s">
        <v>64</v>
      </c>
      <c r="C89" s="101"/>
      <c r="D89" s="101"/>
      <c r="E89" s="102"/>
      <c r="F89" s="5"/>
    </row>
    <row r="90" spans="1:6" ht="26.25" thickBot="1" x14ac:dyDescent="0.3">
      <c r="A90" s="98"/>
      <c r="B90" s="5" t="s">
        <v>65</v>
      </c>
      <c r="C90" s="5">
        <v>2</v>
      </c>
      <c r="D90" s="5"/>
      <c r="E90" s="5" t="s">
        <v>27</v>
      </c>
      <c r="F90" s="5" t="s">
        <v>10</v>
      </c>
    </row>
    <row r="91" spans="1:6" ht="15.75" thickBot="1" x14ac:dyDescent="0.3">
      <c r="A91" s="98"/>
      <c r="B91" s="5" t="s">
        <v>63</v>
      </c>
      <c r="C91" s="5">
        <v>1</v>
      </c>
      <c r="D91" s="5"/>
      <c r="E91" s="5"/>
      <c r="F91" s="5"/>
    </row>
    <row r="92" spans="1:6" ht="15.75" thickBot="1" x14ac:dyDescent="0.3">
      <c r="A92" s="99"/>
      <c r="B92" s="5" t="s">
        <v>66</v>
      </c>
      <c r="C92" s="5">
        <v>0</v>
      </c>
      <c r="D92" s="5"/>
      <c r="E92" s="5"/>
      <c r="F92" s="5"/>
    </row>
    <row r="93" spans="1:6" ht="15.75" thickBot="1" x14ac:dyDescent="0.3">
      <c r="A93" s="97" t="s">
        <v>161</v>
      </c>
      <c r="B93" s="100" t="s">
        <v>67</v>
      </c>
      <c r="C93" s="101"/>
      <c r="D93" s="101"/>
      <c r="E93" s="102"/>
      <c r="F93" s="5"/>
    </row>
    <row r="94" spans="1:6" ht="26.25" thickBot="1" x14ac:dyDescent="0.3">
      <c r="A94" s="98"/>
      <c r="B94" s="5" t="s">
        <v>13</v>
      </c>
      <c r="C94" s="5">
        <v>2</v>
      </c>
      <c r="D94" s="5"/>
      <c r="E94" s="5" t="s">
        <v>27</v>
      </c>
      <c r="F94" s="5" t="s">
        <v>10</v>
      </c>
    </row>
    <row r="95" spans="1:6" ht="15.75" thickBot="1" x14ac:dyDescent="0.3">
      <c r="A95" s="99"/>
      <c r="B95" s="5" t="s">
        <v>14</v>
      </c>
      <c r="C95" s="5">
        <v>0</v>
      </c>
      <c r="D95" s="5"/>
      <c r="E95" s="5"/>
      <c r="F95" s="5"/>
    </row>
    <row r="96" spans="1:6" ht="15.75" thickBot="1" x14ac:dyDescent="0.3">
      <c r="A96" s="100" t="s">
        <v>23</v>
      </c>
      <c r="B96" s="102"/>
      <c r="C96" s="5">
        <v>6</v>
      </c>
      <c r="D96" s="5"/>
      <c r="E96" s="5">
        <v>100</v>
      </c>
      <c r="F96" s="5"/>
    </row>
    <row r="97" spans="1:6" ht="15.75" thickBot="1" x14ac:dyDescent="0.3">
      <c r="A97" s="100" t="s">
        <v>24</v>
      </c>
      <c r="B97" s="102"/>
      <c r="C97" s="13"/>
      <c r="D97" s="5"/>
      <c r="E97" s="5"/>
      <c r="F97" s="5"/>
    </row>
    <row r="98" spans="1:6" x14ac:dyDescent="0.25">
      <c r="A98" s="118"/>
      <c r="B98" s="119"/>
      <c r="C98" s="119"/>
      <c r="D98" s="119"/>
      <c r="E98" s="120"/>
      <c r="F98" s="133"/>
    </row>
    <row r="99" spans="1:6" ht="15.75" thickBot="1" x14ac:dyDescent="0.3">
      <c r="A99" s="121" t="s">
        <v>185</v>
      </c>
      <c r="B99" s="122"/>
      <c r="C99" s="122"/>
      <c r="D99" s="122"/>
      <c r="E99" s="123"/>
      <c r="F99" s="134"/>
    </row>
    <row r="100" spans="1:6" ht="15.75" thickBot="1" x14ac:dyDescent="0.3">
      <c r="A100" s="97" t="s">
        <v>162</v>
      </c>
      <c r="B100" s="100" t="s">
        <v>68</v>
      </c>
      <c r="C100" s="101"/>
      <c r="D100" s="101"/>
      <c r="E100" s="102"/>
      <c r="F100" s="5"/>
    </row>
    <row r="101" spans="1:6" ht="26.25" thickBot="1" x14ac:dyDescent="0.3">
      <c r="A101" s="98"/>
      <c r="B101" s="5" t="s">
        <v>69</v>
      </c>
      <c r="C101" s="5">
        <v>0</v>
      </c>
      <c r="D101" s="5"/>
      <c r="E101" s="5" t="s">
        <v>27</v>
      </c>
      <c r="F101" s="5" t="s">
        <v>10</v>
      </c>
    </row>
    <row r="102" spans="1:6" ht="15.75" thickBot="1" x14ac:dyDescent="0.3">
      <c r="A102" s="98"/>
      <c r="B102" s="5" t="s">
        <v>48</v>
      </c>
      <c r="C102" s="5">
        <v>1</v>
      </c>
      <c r="D102" s="5"/>
      <c r="E102" s="5"/>
      <c r="F102" s="5"/>
    </row>
    <row r="103" spans="1:6" ht="15.75" thickBot="1" x14ac:dyDescent="0.3">
      <c r="A103" s="99"/>
      <c r="B103" s="5" t="s">
        <v>49</v>
      </c>
      <c r="C103" s="5">
        <v>2</v>
      </c>
      <c r="D103" s="5"/>
      <c r="E103" s="5"/>
      <c r="F103" s="5"/>
    </row>
    <row r="104" spans="1:6" ht="15.75" thickBot="1" x14ac:dyDescent="0.3">
      <c r="A104" s="97" t="s">
        <v>163</v>
      </c>
      <c r="B104" s="100" t="s">
        <v>70</v>
      </c>
      <c r="C104" s="101"/>
      <c r="D104" s="101"/>
      <c r="E104" s="102"/>
      <c r="F104" s="5"/>
    </row>
    <row r="105" spans="1:6" ht="26.25" thickBot="1" x14ac:dyDescent="0.3">
      <c r="A105" s="98"/>
      <c r="B105" s="5" t="s">
        <v>13</v>
      </c>
      <c r="C105" s="5">
        <v>2</v>
      </c>
      <c r="D105" s="5"/>
      <c r="E105" s="5" t="s">
        <v>27</v>
      </c>
      <c r="F105" s="5" t="s">
        <v>10</v>
      </c>
    </row>
    <row r="106" spans="1:6" ht="15.75" thickBot="1" x14ac:dyDescent="0.3">
      <c r="A106" s="99"/>
      <c r="B106" s="5" t="s">
        <v>14</v>
      </c>
      <c r="C106" s="5">
        <v>0</v>
      </c>
      <c r="D106" s="5"/>
      <c r="E106" s="5"/>
      <c r="F106" s="5"/>
    </row>
    <row r="107" spans="1:6" ht="15.75" thickBot="1" x14ac:dyDescent="0.3">
      <c r="A107" s="97" t="s">
        <v>164</v>
      </c>
      <c r="B107" s="100" t="s">
        <v>71</v>
      </c>
      <c r="C107" s="101"/>
      <c r="D107" s="101"/>
      <c r="E107" s="102"/>
      <c r="F107" s="5"/>
    </row>
    <row r="108" spans="1:6" ht="26.25" thickBot="1" x14ac:dyDescent="0.3">
      <c r="A108" s="98"/>
      <c r="B108" s="6" t="s">
        <v>72</v>
      </c>
      <c r="C108" s="5">
        <v>1</v>
      </c>
      <c r="D108" s="5"/>
      <c r="E108" s="5" t="s">
        <v>27</v>
      </c>
      <c r="F108" s="5" t="s">
        <v>10</v>
      </c>
    </row>
    <row r="109" spans="1:6" ht="15.75" thickBot="1" x14ac:dyDescent="0.3">
      <c r="A109" s="98"/>
      <c r="B109" s="6" t="s">
        <v>73</v>
      </c>
      <c r="C109" s="5">
        <v>0</v>
      </c>
      <c r="D109" s="5"/>
      <c r="E109" s="5"/>
      <c r="F109" s="5"/>
    </row>
    <row r="110" spans="1:6" ht="26.25" thickBot="1" x14ac:dyDescent="0.3">
      <c r="A110" s="99"/>
      <c r="B110" s="5" t="s">
        <v>74</v>
      </c>
      <c r="C110" s="5">
        <v>2</v>
      </c>
      <c r="D110" s="5"/>
      <c r="E110" s="5"/>
      <c r="F110" s="5"/>
    </row>
    <row r="111" spans="1:6" ht="15.75" thickBot="1" x14ac:dyDescent="0.3">
      <c r="A111" s="100" t="s">
        <v>23</v>
      </c>
      <c r="B111" s="102"/>
      <c r="C111" s="5">
        <v>6</v>
      </c>
      <c r="D111" s="5"/>
      <c r="E111" s="5">
        <v>100</v>
      </c>
      <c r="F111" s="5"/>
    </row>
    <row r="112" spans="1:6" ht="15.75" thickBot="1" x14ac:dyDescent="0.3">
      <c r="A112" s="100" t="s">
        <v>24</v>
      </c>
      <c r="B112" s="102"/>
      <c r="C112" s="8"/>
      <c r="D112" s="5"/>
      <c r="E112" s="5"/>
      <c r="F112" s="5"/>
    </row>
    <row r="113" spans="1:6" ht="15.75" thickBot="1" x14ac:dyDescent="0.3">
      <c r="A113" s="106" t="s">
        <v>75</v>
      </c>
      <c r="B113" s="107"/>
      <c r="C113" s="107"/>
      <c r="D113" s="107"/>
      <c r="E113" s="108"/>
      <c r="F113" s="4"/>
    </row>
    <row r="114" spans="1:6" ht="15.75" thickBot="1" x14ac:dyDescent="0.3">
      <c r="A114" s="97" t="s">
        <v>165</v>
      </c>
      <c r="B114" s="100" t="s">
        <v>76</v>
      </c>
      <c r="C114" s="101"/>
      <c r="D114" s="101"/>
      <c r="E114" s="102"/>
      <c r="F114" s="5"/>
    </row>
    <row r="115" spans="1:6" ht="26.25" thickBot="1" x14ac:dyDescent="0.3">
      <c r="A115" s="98"/>
      <c r="B115" s="5" t="s">
        <v>8</v>
      </c>
      <c r="C115" s="5">
        <v>0</v>
      </c>
      <c r="D115" s="5"/>
      <c r="E115" s="5" t="s">
        <v>27</v>
      </c>
      <c r="F115" s="5" t="s">
        <v>10</v>
      </c>
    </row>
    <row r="116" spans="1:6" ht="15.75" thickBot="1" x14ac:dyDescent="0.3">
      <c r="A116" s="98"/>
      <c r="B116" s="5" t="s">
        <v>11</v>
      </c>
      <c r="C116" s="5">
        <v>2</v>
      </c>
      <c r="D116" s="5"/>
      <c r="E116" s="5"/>
      <c r="F116" s="5"/>
    </row>
    <row r="117" spans="1:6" ht="15.75" thickBot="1" x14ac:dyDescent="0.3">
      <c r="A117" s="99"/>
      <c r="B117" s="5" t="s">
        <v>48</v>
      </c>
      <c r="C117" s="5">
        <v>1</v>
      </c>
      <c r="D117" s="5"/>
      <c r="E117" s="5"/>
      <c r="F117" s="5"/>
    </row>
    <row r="118" spans="1:6" ht="15.75" thickBot="1" x14ac:dyDescent="0.3">
      <c r="A118" s="97" t="s">
        <v>166</v>
      </c>
      <c r="B118" s="100" t="s">
        <v>77</v>
      </c>
      <c r="C118" s="101"/>
      <c r="D118" s="101"/>
      <c r="E118" s="102"/>
      <c r="F118" s="5"/>
    </row>
    <row r="119" spans="1:6" ht="15.75" thickBot="1" x14ac:dyDescent="0.3">
      <c r="A119" s="98"/>
      <c r="B119" s="5" t="s">
        <v>13</v>
      </c>
      <c r="C119" s="5">
        <v>1</v>
      </c>
      <c r="D119" s="5"/>
      <c r="E119" s="5" t="s">
        <v>16</v>
      </c>
      <c r="F119" s="5" t="s">
        <v>17</v>
      </c>
    </row>
    <row r="120" spans="1:6" ht="15.75" thickBot="1" x14ac:dyDescent="0.3">
      <c r="A120" s="99"/>
      <c r="B120" s="5" t="s">
        <v>14</v>
      </c>
      <c r="C120" s="5">
        <v>0</v>
      </c>
      <c r="D120" s="5"/>
      <c r="E120" s="5" t="s">
        <v>78</v>
      </c>
      <c r="F120" s="5" t="s">
        <v>10</v>
      </c>
    </row>
    <row r="121" spans="1:6" ht="15.75" thickBot="1" x14ac:dyDescent="0.3">
      <c r="A121" s="97" t="s">
        <v>167</v>
      </c>
      <c r="B121" s="100" t="s">
        <v>79</v>
      </c>
      <c r="C121" s="101"/>
      <c r="D121" s="101"/>
      <c r="E121" s="102"/>
      <c r="F121" s="5"/>
    </row>
    <row r="122" spans="1:6" ht="26.25" thickBot="1" x14ac:dyDescent="0.3">
      <c r="A122" s="98"/>
      <c r="B122" s="5" t="s">
        <v>13</v>
      </c>
      <c r="C122" s="5">
        <v>1</v>
      </c>
      <c r="D122" s="5"/>
      <c r="E122" s="5" t="s">
        <v>27</v>
      </c>
      <c r="F122" s="5" t="s">
        <v>10</v>
      </c>
    </row>
    <row r="123" spans="1:6" ht="15.75" thickBot="1" x14ac:dyDescent="0.3">
      <c r="A123" s="99"/>
      <c r="B123" s="5" t="s">
        <v>14</v>
      </c>
      <c r="C123" s="5">
        <v>0</v>
      </c>
      <c r="D123" s="5"/>
      <c r="E123" s="5"/>
      <c r="F123" s="5"/>
    </row>
    <row r="124" spans="1:6" ht="15.75" thickBot="1" x14ac:dyDescent="0.3">
      <c r="A124" s="97" t="s">
        <v>168</v>
      </c>
      <c r="B124" s="100" t="s">
        <v>80</v>
      </c>
      <c r="C124" s="101"/>
      <c r="D124" s="101"/>
      <c r="E124" s="102"/>
      <c r="F124" s="5"/>
    </row>
    <row r="125" spans="1:6" ht="26.25" thickBot="1" x14ac:dyDescent="0.3">
      <c r="A125" s="98"/>
      <c r="B125" s="5" t="s">
        <v>81</v>
      </c>
      <c r="C125" s="5">
        <v>1</v>
      </c>
      <c r="D125" s="5"/>
      <c r="E125" s="5" t="s">
        <v>82</v>
      </c>
      <c r="F125" s="5" t="s">
        <v>17</v>
      </c>
    </row>
    <row r="126" spans="1:6" ht="15.75" thickBot="1" x14ac:dyDescent="0.3">
      <c r="A126" s="99"/>
      <c r="B126" s="5" t="s">
        <v>83</v>
      </c>
      <c r="C126" s="5">
        <v>0</v>
      </c>
      <c r="D126" s="5"/>
      <c r="E126" s="5"/>
      <c r="F126" s="5"/>
    </row>
    <row r="127" spans="1:6" ht="15.75" thickBot="1" x14ac:dyDescent="0.3">
      <c r="A127" s="97" t="s">
        <v>169</v>
      </c>
      <c r="B127" s="100" t="s">
        <v>84</v>
      </c>
      <c r="C127" s="101"/>
      <c r="D127" s="101"/>
      <c r="E127" s="102"/>
      <c r="F127" s="5"/>
    </row>
    <row r="128" spans="1:6" ht="26.25" thickBot="1" x14ac:dyDescent="0.3">
      <c r="A128" s="99"/>
      <c r="B128" s="5" t="s">
        <v>85</v>
      </c>
      <c r="C128" s="5">
        <v>1</v>
      </c>
      <c r="D128" s="5"/>
      <c r="E128" s="5" t="s">
        <v>86</v>
      </c>
      <c r="F128" s="5" t="s">
        <v>17</v>
      </c>
    </row>
    <row r="129" spans="1:6" ht="15.75" thickBot="1" x14ac:dyDescent="0.3">
      <c r="A129" s="97" t="s">
        <v>170</v>
      </c>
      <c r="B129" s="100" t="s">
        <v>87</v>
      </c>
      <c r="C129" s="101"/>
      <c r="D129" s="101"/>
      <c r="E129" s="102"/>
      <c r="F129" s="5"/>
    </row>
    <row r="130" spans="1:6" ht="26.25" thickBot="1" x14ac:dyDescent="0.3">
      <c r="A130" s="98"/>
      <c r="B130" s="14">
        <v>1</v>
      </c>
      <c r="C130" s="5">
        <v>2</v>
      </c>
      <c r="D130" s="5"/>
      <c r="E130" s="5" t="s">
        <v>27</v>
      </c>
      <c r="F130" s="5" t="s">
        <v>10</v>
      </c>
    </row>
    <row r="131" spans="1:6" ht="15.75" thickBot="1" x14ac:dyDescent="0.3">
      <c r="A131" s="98"/>
      <c r="B131" s="5" t="s">
        <v>88</v>
      </c>
      <c r="C131" s="5">
        <v>1</v>
      </c>
      <c r="D131" s="5"/>
      <c r="E131" s="5"/>
      <c r="F131" s="5"/>
    </row>
    <row r="132" spans="1:6" ht="15.75" thickBot="1" x14ac:dyDescent="0.3">
      <c r="A132" s="99"/>
      <c r="B132" s="5" t="s">
        <v>89</v>
      </c>
      <c r="C132" s="5">
        <v>0</v>
      </c>
      <c r="D132" s="5"/>
      <c r="E132" s="5"/>
      <c r="F132" s="5"/>
    </row>
    <row r="133" spans="1:6" ht="15.75" thickBot="1" x14ac:dyDescent="0.3">
      <c r="A133" s="100" t="s">
        <v>23</v>
      </c>
      <c r="B133" s="102"/>
      <c r="C133" s="5">
        <v>9</v>
      </c>
      <c r="D133" s="5"/>
      <c r="E133" s="5">
        <v>100</v>
      </c>
      <c r="F133" s="5"/>
    </row>
    <row r="134" spans="1:6" ht="15.75" thickBot="1" x14ac:dyDescent="0.3">
      <c r="A134" s="100" t="s">
        <v>24</v>
      </c>
      <c r="B134" s="102"/>
      <c r="C134" s="8"/>
      <c r="D134" s="5"/>
      <c r="E134" s="5"/>
      <c r="F134" s="5"/>
    </row>
    <row r="135" spans="1:6" ht="15.75" thickBot="1" x14ac:dyDescent="0.3">
      <c r="A135" s="124" t="s">
        <v>90</v>
      </c>
      <c r="B135" s="125"/>
      <c r="C135" s="125"/>
      <c r="D135" s="125"/>
      <c r="E135" s="126"/>
      <c r="F135" s="15"/>
    </row>
    <row r="136" spans="1:6" ht="15.75" thickBot="1" x14ac:dyDescent="0.3">
      <c r="A136" s="127" t="s">
        <v>171</v>
      </c>
      <c r="B136" s="130" t="s">
        <v>91</v>
      </c>
      <c r="C136" s="131"/>
      <c r="D136" s="131"/>
      <c r="E136" s="132"/>
      <c r="F136" s="7"/>
    </row>
    <row r="137" spans="1:6" ht="15.75" thickBot="1" x14ac:dyDescent="0.3">
      <c r="A137" s="128"/>
      <c r="B137" s="7" t="s">
        <v>92</v>
      </c>
      <c r="C137" s="7">
        <v>2</v>
      </c>
      <c r="D137" s="7"/>
      <c r="E137" s="5" t="s">
        <v>93</v>
      </c>
      <c r="F137" s="5" t="s">
        <v>94</v>
      </c>
    </row>
    <row r="138" spans="1:6" ht="15.75" thickBot="1" x14ac:dyDescent="0.3">
      <c r="A138" s="128"/>
      <c r="B138" s="7" t="s">
        <v>95</v>
      </c>
      <c r="C138" s="7">
        <v>1</v>
      </c>
      <c r="D138" s="7"/>
      <c r="E138" s="7"/>
      <c r="F138" s="7"/>
    </row>
    <row r="139" spans="1:6" ht="15.75" thickBot="1" x14ac:dyDescent="0.3">
      <c r="A139" s="129"/>
      <c r="B139" s="7" t="s">
        <v>96</v>
      </c>
      <c r="C139" s="7">
        <v>0</v>
      </c>
      <c r="D139" s="7"/>
      <c r="E139" s="7"/>
      <c r="F139" s="7"/>
    </row>
    <row r="140" spans="1:6" ht="15.75" thickBot="1" x14ac:dyDescent="0.3">
      <c r="A140" s="100" t="s">
        <v>23</v>
      </c>
      <c r="B140" s="102"/>
      <c r="C140" s="7">
        <v>2</v>
      </c>
      <c r="D140" s="7"/>
      <c r="E140" s="7">
        <v>100</v>
      </c>
      <c r="F140" s="7"/>
    </row>
    <row r="141" spans="1:6" ht="15.75" thickBot="1" x14ac:dyDescent="0.3">
      <c r="A141" s="100" t="s">
        <v>24</v>
      </c>
      <c r="B141" s="102"/>
      <c r="C141" s="8"/>
      <c r="D141" s="7"/>
      <c r="E141" s="7"/>
      <c r="F141" s="7"/>
    </row>
    <row r="142" spans="1:6" ht="15.75" thickBot="1" x14ac:dyDescent="0.3">
      <c r="A142" s="124" t="s">
        <v>97</v>
      </c>
      <c r="B142" s="125"/>
      <c r="C142" s="125"/>
      <c r="D142" s="125"/>
      <c r="E142" s="126"/>
      <c r="F142" s="15"/>
    </row>
    <row r="143" spans="1:6" ht="15.75" thickBot="1" x14ac:dyDescent="0.3">
      <c r="A143" s="127" t="s">
        <v>172</v>
      </c>
      <c r="B143" s="103" t="s">
        <v>98</v>
      </c>
      <c r="C143" s="104"/>
      <c r="D143" s="104"/>
      <c r="E143" s="105"/>
      <c r="F143" s="7"/>
    </row>
    <row r="144" spans="1:6" ht="26.25" thickBot="1" x14ac:dyDescent="0.3">
      <c r="A144" s="128"/>
      <c r="B144" s="7" t="s">
        <v>13</v>
      </c>
      <c r="C144" s="7">
        <v>1</v>
      </c>
      <c r="D144" s="7"/>
      <c r="E144" s="5" t="s">
        <v>27</v>
      </c>
      <c r="F144" s="5" t="s">
        <v>10</v>
      </c>
    </row>
    <row r="145" spans="1:6" ht="15.75" thickBot="1" x14ac:dyDescent="0.3">
      <c r="A145" s="129"/>
      <c r="B145" s="7" t="s">
        <v>14</v>
      </c>
      <c r="C145" s="7">
        <v>0</v>
      </c>
      <c r="D145" s="7"/>
      <c r="E145" s="7"/>
      <c r="F145" s="7"/>
    </row>
    <row r="146" spans="1:6" ht="15.75" thickBot="1" x14ac:dyDescent="0.3">
      <c r="A146" s="127" t="s">
        <v>173</v>
      </c>
      <c r="B146" s="130" t="s">
        <v>99</v>
      </c>
      <c r="C146" s="131"/>
      <c r="D146" s="131"/>
      <c r="E146" s="132"/>
      <c r="F146" s="7"/>
    </row>
    <row r="147" spans="1:6" ht="15.75" thickBot="1" x14ac:dyDescent="0.3">
      <c r="A147" s="128"/>
      <c r="B147" s="7" t="s">
        <v>13</v>
      </c>
      <c r="C147" s="7">
        <v>1</v>
      </c>
      <c r="D147" s="7"/>
      <c r="E147" s="5" t="s">
        <v>16</v>
      </c>
      <c r="F147" s="5" t="s">
        <v>10</v>
      </c>
    </row>
    <row r="148" spans="1:6" ht="15.75" thickBot="1" x14ac:dyDescent="0.3">
      <c r="A148" s="128"/>
      <c r="B148" s="7" t="s">
        <v>14</v>
      </c>
      <c r="C148" s="7">
        <v>0</v>
      </c>
      <c r="D148" s="7"/>
      <c r="E148" s="7"/>
      <c r="F148" s="7"/>
    </row>
    <row r="149" spans="1:6" ht="15.75" thickBot="1" x14ac:dyDescent="0.3">
      <c r="A149" s="129"/>
      <c r="B149" s="7" t="s">
        <v>100</v>
      </c>
      <c r="C149" s="7">
        <v>2</v>
      </c>
      <c r="D149" s="7"/>
      <c r="E149" s="7"/>
      <c r="F149" s="7"/>
    </row>
    <row r="150" spans="1:6" ht="15.75" thickBot="1" x14ac:dyDescent="0.3">
      <c r="A150" s="127" t="s">
        <v>174</v>
      </c>
      <c r="B150" s="103" t="s">
        <v>101</v>
      </c>
      <c r="C150" s="104"/>
      <c r="D150" s="104"/>
      <c r="E150" s="105"/>
      <c r="F150" s="7"/>
    </row>
    <row r="151" spans="1:6" ht="26.25" thickBot="1" x14ac:dyDescent="0.3">
      <c r="A151" s="128"/>
      <c r="B151" s="7" t="s">
        <v>13</v>
      </c>
      <c r="C151" s="7">
        <v>1</v>
      </c>
      <c r="D151" s="7"/>
      <c r="E151" s="5" t="s">
        <v>27</v>
      </c>
      <c r="F151" s="5" t="s">
        <v>10</v>
      </c>
    </row>
    <row r="152" spans="1:6" ht="15.75" thickBot="1" x14ac:dyDescent="0.3">
      <c r="A152" s="128"/>
      <c r="B152" s="7" t="s">
        <v>14</v>
      </c>
      <c r="C152" s="7">
        <v>0</v>
      </c>
      <c r="D152" s="7"/>
      <c r="E152" s="7"/>
      <c r="F152" s="7"/>
    </row>
    <row r="153" spans="1:6" ht="15.75" thickBot="1" x14ac:dyDescent="0.3">
      <c r="A153" s="129"/>
      <c r="B153" s="7" t="s">
        <v>100</v>
      </c>
      <c r="C153" s="7">
        <v>2</v>
      </c>
      <c r="D153" s="7"/>
      <c r="E153" s="7"/>
      <c r="F153" s="7"/>
    </row>
    <row r="154" spans="1:6" ht="15.75" thickBot="1" x14ac:dyDescent="0.3">
      <c r="A154" s="127" t="s">
        <v>175</v>
      </c>
      <c r="B154" s="130" t="s">
        <v>102</v>
      </c>
      <c r="C154" s="131"/>
      <c r="D154" s="131"/>
      <c r="E154" s="132"/>
      <c r="F154" s="7"/>
    </row>
    <row r="155" spans="1:6" ht="15.75" thickBot="1" x14ac:dyDescent="0.3">
      <c r="A155" s="128"/>
      <c r="B155" s="7" t="s">
        <v>13</v>
      </c>
      <c r="C155" s="7">
        <v>1</v>
      </c>
      <c r="D155" s="7"/>
      <c r="E155" s="5" t="s">
        <v>103</v>
      </c>
      <c r="F155" s="5" t="s">
        <v>10</v>
      </c>
    </row>
    <row r="156" spans="1:6" ht="15.75" thickBot="1" x14ac:dyDescent="0.3">
      <c r="A156" s="129"/>
      <c r="B156" s="7" t="s">
        <v>14</v>
      </c>
      <c r="C156" s="7">
        <v>0</v>
      </c>
      <c r="D156" s="7"/>
      <c r="E156" s="7"/>
      <c r="F156" s="7"/>
    </row>
    <row r="157" spans="1:6" ht="15.75" thickBot="1" x14ac:dyDescent="0.3">
      <c r="A157" s="97" t="s">
        <v>176</v>
      </c>
      <c r="B157" s="103" t="s">
        <v>104</v>
      </c>
      <c r="C157" s="104"/>
      <c r="D157" s="104"/>
      <c r="E157" s="105"/>
      <c r="F157" s="7"/>
    </row>
    <row r="158" spans="1:6" ht="15.75" thickBot="1" x14ac:dyDescent="0.3">
      <c r="A158" s="98"/>
      <c r="B158" s="7" t="s">
        <v>13</v>
      </c>
      <c r="C158" s="7">
        <v>1</v>
      </c>
      <c r="D158" s="7"/>
      <c r="E158" s="5" t="s">
        <v>103</v>
      </c>
      <c r="F158" s="5" t="s">
        <v>10</v>
      </c>
    </row>
    <row r="159" spans="1:6" ht="15.75" thickBot="1" x14ac:dyDescent="0.3">
      <c r="A159" s="99"/>
      <c r="B159" s="7" t="s">
        <v>14</v>
      </c>
      <c r="C159" s="7">
        <v>0</v>
      </c>
      <c r="D159" s="7"/>
      <c r="E159" s="7"/>
      <c r="F159" s="7"/>
    </row>
    <row r="160" spans="1:6" ht="15.75" thickBot="1" x14ac:dyDescent="0.3">
      <c r="A160" s="127" t="s">
        <v>177</v>
      </c>
      <c r="B160" s="103" t="s">
        <v>105</v>
      </c>
      <c r="C160" s="104"/>
      <c r="D160" s="104"/>
      <c r="E160" s="105"/>
      <c r="F160" s="7"/>
    </row>
    <row r="161" spans="1:6" ht="26.25" thickBot="1" x14ac:dyDescent="0.3">
      <c r="A161" s="128"/>
      <c r="B161" s="7" t="s">
        <v>106</v>
      </c>
      <c r="C161" s="7">
        <v>0</v>
      </c>
      <c r="D161" s="7"/>
      <c r="E161" s="5" t="s">
        <v>27</v>
      </c>
      <c r="F161" s="5" t="s">
        <v>10</v>
      </c>
    </row>
    <row r="162" spans="1:6" ht="15.75" thickBot="1" x14ac:dyDescent="0.3">
      <c r="A162" s="129"/>
      <c r="B162" s="7" t="s">
        <v>107</v>
      </c>
      <c r="C162" s="7">
        <v>1</v>
      </c>
      <c r="D162" s="7"/>
      <c r="E162" s="7"/>
      <c r="F162" s="7"/>
    </row>
    <row r="163" spans="1:6" ht="15.75" thickBot="1" x14ac:dyDescent="0.3">
      <c r="A163" s="127" t="s">
        <v>178</v>
      </c>
      <c r="B163" s="103" t="s">
        <v>108</v>
      </c>
      <c r="C163" s="104"/>
      <c r="D163" s="104"/>
      <c r="E163" s="105"/>
      <c r="F163" s="7"/>
    </row>
    <row r="164" spans="1:6" ht="26.25" thickBot="1" x14ac:dyDescent="0.3">
      <c r="A164" s="128"/>
      <c r="B164" s="7" t="s">
        <v>13</v>
      </c>
      <c r="C164" s="7">
        <v>1</v>
      </c>
      <c r="D164" s="7"/>
      <c r="E164" s="5" t="s">
        <v>27</v>
      </c>
      <c r="F164" s="5" t="s">
        <v>10</v>
      </c>
    </row>
    <row r="165" spans="1:6" ht="15.75" thickBot="1" x14ac:dyDescent="0.3">
      <c r="A165" s="129"/>
      <c r="B165" s="7" t="s">
        <v>14</v>
      </c>
      <c r="C165" s="7">
        <v>0</v>
      </c>
      <c r="D165" s="7"/>
      <c r="E165" s="7"/>
      <c r="F165" s="7"/>
    </row>
    <row r="166" spans="1:6" ht="15.75" thickBot="1" x14ac:dyDescent="0.3">
      <c r="A166" s="100" t="s">
        <v>23</v>
      </c>
      <c r="B166" s="102"/>
      <c r="C166" s="7">
        <v>9</v>
      </c>
      <c r="D166" s="7"/>
      <c r="E166" s="7">
        <v>100</v>
      </c>
      <c r="F166" s="7"/>
    </row>
    <row r="167" spans="1:6" ht="15.75" thickBot="1" x14ac:dyDescent="0.3">
      <c r="A167" s="100" t="s">
        <v>24</v>
      </c>
      <c r="B167" s="102"/>
      <c r="C167" s="8"/>
      <c r="D167" s="7"/>
      <c r="E167" s="7"/>
      <c r="F167" s="7"/>
    </row>
    <row r="168" spans="1:6" ht="15.75" thickBot="1" x14ac:dyDescent="0.3">
      <c r="A168" s="124" t="s">
        <v>109</v>
      </c>
      <c r="B168" s="125"/>
      <c r="C168" s="125"/>
      <c r="D168" s="125"/>
      <c r="E168" s="126"/>
      <c r="F168" s="15"/>
    </row>
    <row r="169" spans="1:6" ht="15.75" thickBot="1" x14ac:dyDescent="0.3">
      <c r="A169" s="127" t="s">
        <v>179</v>
      </c>
      <c r="B169" s="103" t="s">
        <v>110</v>
      </c>
      <c r="C169" s="104"/>
      <c r="D169" s="104"/>
      <c r="E169" s="105"/>
      <c r="F169" s="7"/>
    </row>
    <row r="170" spans="1:6" ht="15.75" thickBot="1" x14ac:dyDescent="0.3">
      <c r="A170" s="128"/>
      <c r="B170" s="7" t="s">
        <v>13</v>
      </c>
      <c r="C170" s="7">
        <v>1</v>
      </c>
      <c r="D170" s="7"/>
      <c r="E170" s="5" t="s">
        <v>16</v>
      </c>
      <c r="F170" s="5" t="s">
        <v>17</v>
      </c>
    </row>
    <row r="171" spans="1:6" ht="15.75" thickBot="1" x14ac:dyDescent="0.3">
      <c r="A171" s="129"/>
      <c r="B171" s="7" t="s">
        <v>14</v>
      </c>
      <c r="C171" s="7">
        <v>0</v>
      </c>
      <c r="D171" s="7"/>
      <c r="E171" s="7"/>
      <c r="F171" s="7"/>
    </row>
    <row r="172" spans="1:6" ht="15.75" thickBot="1" x14ac:dyDescent="0.3">
      <c r="A172" s="127" t="s">
        <v>180</v>
      </c>
      <c r="B172" s="130" t="s">
        <v>111</v>
      </c>
      <c r="C172" s="131"/>
      <c r="D172" s="131"/>
      <c r="E172" s="132"/>
      <c r="F172" s="7"/>
    </row>
    <row r="173" spans="1:6" ht="15.75" thickBot="1" x14ac:dyDescent="0.3">
      <c r="A173" s="128"/>
      <c r="B173" s="7" t="s">
        <v>112</v>
      </c>
      <c r="C173" s="7">
        <v>1</v>
      </c>
      <c r="D173" s="7"/>
      <c r="E173" s="5" t="s">
        <v>16</v>
      </c>
      <c r="F173" s="5" t="s">
        <v>10</v>
      </c>
    </row>
    <row r="174" spans="1:6" ht="15.75" thickBot="1" x14ac:dyDescent="0.3">
      <c r="A174" s="128"/>
      <c r="B174" s="7" t="s">
        <v>113</v>
      </c>
      <c r="C174" s="7">
        <v>2</v>
      </c>
      <c r="D174" s="7"/>
      <c r="E174" s="7"/>
      <c r="F174" s="7"/>
    </row>
    <row r="175" spans="1:6" ht="15.75" thickBot="1" x14ac:dyDescent="0.3">
      <c r="A175" s="128"/>
      <c r="B175" s="7" t="s">
        <v>114</v>
      </c>
      <c r="C175" s="7">
        <v>3</v>
      </c>
      <c r="D175" s="7"/>
      <c r="E175" s="7"/>
      <c r="F175" s="7"/>
    </row>
    <row r="176" spans="1:6" ht="15.75" thickBot="1" x14ac:dyDescent="0.3">
      <c r="A176" s="128"/>
      <c r="B176" s="7" t="s">
        <v>115</v>
      </c>
      <c r="C176" s="7">
        <v>4</v>
      </c>
      <c r="D176" s="7"/>
      <c r="E176" s="7"/>
      <c r="F176" s="7"/>
    </row>
    <row r="177" spans="1:6" ht="15.75" thickBot="1" x14ac:dyDescent="0.3">
      <c r="A177" s="128"/>
      <c r="B177" s="7" t="s">
        <v>116</v>
      </c>
      <c r="C177" s="7">
        <v>5</v>
      </c>
      <c r="D177" s="7"/>
      <c r="E177" s="7"/>
      <c r="F177" s="7"/>
    </row>
    <row r="178" spans="1:6" ht="15.75" thickBot="1" x14ac:dyDescent="0.3">
      <c r="A178" s="129"/>
      <c r="B178" s="7" t="s">
        <v>117</v>
      </c>
      <c r="C178" s="7">
        <v>6</v>
      </c>
      <c r="D178" s="7"/>
      <c r="E178" s="7"/>
      <c r="F178" s="7"/>
    </row>
    <row r="179" spans="1:6" ht="15.75" thickBot="1" x14ac:dyDescent="0.3">
      <c r="A179" s="127" t="s">
        <v>181</v>
      </c>
      <c r="B179" s="103" t="s">
        <v>118</v>
      </c>
      <c r="C179" s="104"/>
      <c r="D179" s="104"/>
      <c r="E179" s="105"/>
      <c r="F179" s="7"/>
    </row>
    <row r="180" spans="1:6" ht="26.25" thickBot="1" x14ac:dyDescent="0.3">
      <c r="A180" s="128"/>
      <c r="B180" s="7" t="s">
        <v>13</v>
      </c>
      <c r="C180" s="7">
        <v>1</v>
      </c>
      <c r="D180" s="7"/>
      <c r="E180" s="7" t="s">
        <v>27</v>
      </c>
      <c r="F180" s="7" t="s">
        <v>10</v>
      </c>
    </row>
    <row r="181" spans="1:6" ht="15.75" thickBot="1" x14ac:dyDescent="0.3">
      <c r="A181" s="129"/>
      <c r="B181" s="7" t="s">
        <v>14</v>
      </c>
      <c r="C181" s="7">
        <v>0</v>
      </c>
      <c r="D181" s="7"/>
      <c r="E181" s="7"/>
      <c r="F181" s="7"/>
    </row>
    <row r="182" spans="1:6" ht="15.75" thickBot="1" x14ac:dyDescent="0.3">
      <c r="A182" s="127" t="s">
        <v>182</v>
      </c>
      <c r="B182" s="103" t="s">
        <v>119</v>
      </c>
      <c r="C182" s="104"/>
      <c r="D182" s="104"/>
      <c r="E182" s="105"/>
      <c r="F182" s="7"/>
    </row>
    <row r="183" spans="1:6" ht="26.25" thickBot="1" x14ac:dyDescent="0.3">
      <c r="A183" s="128"/>
      <c r="B183" s="7" t="s">
        <v>13</v>
      </c>
      <c r="C183" s="7">
        <v>1</v>
      </c>
      <c r="D183" s="7"/>
      <c r="E183" s="7" t="s">
        <v>27</v>
      </c>
      <c r="F183" s="7" t="s">
        <v>10</v>
      </c>
    </row>
    <row r="184" spans="1:6" ht="15.75" thickBot="1" x14ac:dyDescent="0.3">
      <c r="A184" s="129"/>
      <c r="B184" s="7" t="s">
        <v>14</v>
      </c>
      <c r="C184" s="7">
        <v>0</v>
      </c>
      <c r="D184" s="7"/>
      <c r="E184" s="7"/>
      <c r="F184" s="7"/>
    </row>
    <row r="185" spans="1:6" ht="15.75" thickBot="1" x14ac:dyDescent="0.3">
      <c r="A185" s="127" t="s">
        <v>183</v>
      </c>
      <c r="B185" s="103" t="s">
        <v>120</v>
      </c>
      <c r="C185" s="104"/>
      <c r="D185" s="104"/>
      <c r="E185" s="105"/>
      <c r="F185" s="7"/>
    </row>
    <row r="186" spans="1:6" ht="26.25" thickBot="1" x14ac:dyDescent="0.3">
      <c r="A186" s="128"/>
      <c r="B186" s="7" t="s">
        <v>121</v>
      </c>
      <c r="C186" s="7">
        <v>1</v>
      </c>
      <c r="D186" s="7"/>
      <c r="E186" s="5" t="s">
        <v>27</v>
      </c>
      <c r="F186" s="5" t="s">
        <v>10</v>
      </c>
    </row>
    <row r="187" spans="1:6" ht="15.75" thickBot="1" x14ac:dyDescent="0.3">
      <c r="A187" s="128"/>
      <c r="B187" s="7" t="s">
        <v>122</v>
      </c>
      <c r="C187" s="7">
        <v>2</v>
      </c>
      <c r="D187" s="7"/>
      <c r="E187" s="7"/>
      <c r="F187" s="7"/>
    </row>
    <row r="188" spans="1:6" ht="15.75" thickBot="1" x14ac:dyDescent="0.3">
      <c r="A188" s="129"/>
      <c r="B188" s="7" t="s">
        <v>123</v>
      </c>
      <c r="C188" s="7">
        <v>3</v>
      </c>
      <c r="D188" s="7"/>
      <c r="E188" s="7"/>
      <c r="F188" s="7"/>
    </row>
    <row r="189" spans="1:6" ht="15.75" thickBot="1" x14ac:dyDescent="0.3">
      <c r="A189" s="127" t="s">
        <v>184</v>
      </c>
      <c r="B189" s="130" t="s">
        <v>124</v>
      </c>
      <c r="C189" s="131"/>
      <c r="D189" s="131"/>
      <c r="E189" s="132"/>
      <c r="F189" s="7"/>
    </row>
    <row r="190" spans="1:6" ht="26.25" thickBot="1" x14ac:dyDescent="0.3">
      <c r="A190" s="128"/>
      <c r="B190" s="7" t="s">
        <v>125</v>
      </c>
      <c r="C190" s="7">
        <v>1</v>
      </c>
      <c r="D190" s="7"/>
      <c r="E190" s="5" t="s">
        <v>27</v>
      </c>
      <c r="F190" s="5" t="s">
        <v>10</v>
      </c>
    </row>
    <row r="191" spans="1:6" ht="15.75" thickBot="1" x14ac:dyDescent="0.3">
      <c r="A191" s="128"/>
      <c r="B191" s="7" t="s">
        <v>126</v>
      </c>
      <c r="C191" s="7">
        <v>2</v>
      </c>
      <c r="D191" s="7"/>
      <c r="E191" s="7"/>
      <c r="F191" s="7"/>
    </row>
    <row r="192" spans="1:6" ht="15.75" thickBot="1" x14ac:dyDescent="0.3">
      <c r="A192" s="129"/>
      <c r="B192" s="7" t="s">
        <v>127</v>
      </c>
      <c r="C192" s="7">
        <v>3</v>
      </c>
      <c r="D192" s="7"/>
      <c r="E192" s="7"/>
      <c r="F192" s="7"/>
    </row>
    <row r="193" spans="1:6" ht="15.75" thickBot="1" x14ac:dyDescent="0.3">
      <c r="A193" s="100" t="s">
        <v>23</v>
      </c>
      <c r="B193" s="102"/>
      <c r="C193" s="7">
        <v>15</v>
      </c>
      <c r="D193" s="7"/>
      <c r="E193" s="7">
        <v>100</v>
      </c>
      <c r="F193" s="7"/>
    </row>
    <row r="194" spans="1:6" ht="15.75" thickBot="1" x14ac:dyDescent="0.3">
      <c r="A194" s="100" t="s">
        <v>24</v>
      </c>
      <c r="B194" s="102"/>
      <c r="C194" s="8"/>
      <c r="D194" s="7"/>
      <c r="E194" s="7"/>
      <c r="F194" s="7"/>
    </row>
    <row r="195" spans="1:6" ht="15.75" thickBot="1" x14ac:dyDescent="0.3">
      <c r="A195" s="106" t="s">
        <v>128</v>
      </c>
      <c r="B195" s="108"/>
      <c r="C195" s="5">
        <v>78</v>
      </c>
      <c r="D195" s="5"/>
      <c r="E195" s="5">
        <v>100</v>
      </c>
      <c r="F195" s="5"/>
    </row>
    <row r="196" spans="1:6" ht="15.75" thickBot="1" x14ac:dyDescent="0.3">
      <c r="A196" s="106" t="s">
        <v>129</v>
      </c>
      <c r="B196" s="108"/>
      <c r="C196" s="5"/>
      <c r="D196" s="5"/>
      <c r="E196" s="5"/>
      <c r="F196" s="5"/>
    </row>
    <row r="199" spans="1:6" x14ac:dyDescent="0.25">
      <c r="A199" s="135" t="s">
        <v>130</v>
      </c>
      <c r="B199" s="135"/>
    </row>
    <row r="200" spans="1:6" x14ac:dyDescent="0.25">
      <c r="A200" s="135" t="s">
        <v>131</v>
      </c>
      <c r="B200" s="135"/>
    </row>
    <row r="201" spans="1:6" x14ac:dyDescent="0.25">
      <c r="A201" s="135" t="s">
        <v>132</v>
      </c>
      <c r="B201" s="135"/>
    </row>
    <row r="202" spans="1:6" x14ac:dyDescent="0.25">
      <c r="A202" s="135" t="s">
        <v>133</v>
      </c>
      <c r="B202" s="135"/>
    </row>
    <row r="203" spans="1:6" x14ac:dyDescent="0.25">
      <c r="A203" s="135" t="s">
        <v>134</v>
      </c>
      <c r="B203" s="135"/>
    </row>
    <row r="204" spans="1:6" x14ac:dyDescent="0.25">
      <c r="A204" s="135" t="s">
        <v>135</v>
      </c>
      <c r="B204" s="135"/>
    </row>
    <row r="205" spans="1:6" x14ac:dyDescent="0.25">
      <c r="A205" s="135" t="s">
        <v>136</v>
      </c>
      <c r="B205" s="135"/>
    </row>
  </sheetData>
  <mergeCells count="131">
    <mergeCell ref="A200:B200"/>
    <mergeCell ref="A201:B201"/>
    <mergeCell ref="A202:B202"/>
    <mergeCell ref="A203:B203"/>
    <mergeCell ref="A204:B204"/>
    <mergeCell ref="A205:B205"/>
    <mergeCell ref="A193:B193"/>
    <mergeCell ref="A194:B194"/>
    <mergeCell ref="A195:B195"/>
    <mergeCell ref="A196:B196"/>
    <mergeCell ref="F98:F99"/>
    <mergeCell ref="A199:B199"/>
    <mergeCell ref="A182:A184"/>
    <mergeCell ref="B182:E182"/>
    <mergeCell ref="A185:A188"/>
    <mergeCell ref="B185:E185"/>
    <mergeCell ref="A189:A192"/>
    <mergeCell ref="B189:E189"/>
    <mergeCell ref="A168:E168"/>
    <mergeCell ref="A169:A171"/>
    <mergeCell ref="B169:E169"/>
    <mergeCell ref="A172:A178"/>
    <mergeCell ref="B172:E172"/>
    <mergeCell ref="A179:A181"/>
    <mergeCell ref="B179:E179"/>
    <mergeCell ref="A160:A162"/>
    <mergeCell ref="B160:E160"/>
    <mergeCell ref="A163:A165"/>
    <mergeCell ref="B163:E163"/>
    <mergeCell ref="A166:B166"/>
    <mergeCell ref="A167:B167"/>
    <mergeCell ref="A150:A153"/>
    <mergeCell ref="B150:E150"/>
    <mergeCell ref="A154:A156"/>
    <mergeCell ref="B154:E154"/>
    <mergeCell ref="A157:A159"/>
    <mergeCell ref="B157:E157"/>
    <mergeCell ref="A141:B141"/>
    <mergeCell ref="A142:E142"/>
    <mergeCell ref="A143:A145"/>
    <mergeCell ref="B143:E143"/>
    <mergeCell ref="A146:A149"/>
    <mergeCell ref="B146:E146"/>
    <mergeCell ref="A133:B133"/>
    <mergeCell ref="A134:B134"/>
    <mergeCell ref="A135:E135"/>
    <mergeCell ref="A136:A139"/>
    <mergeCell ref="B136:E136"/>
    <mergeCell ref="A140:B140"/>
    <mergeCell ref="A124:A126"/>
    <mergeCell ref="B124:E124"/>
    <mergeCell ref="A127:A128"/>
    <mergeCell ref="B127:E127"/>
    <mergeCell ref="A129:A132"/>
    <mergeCell ref="B129:E129"/>
    <mergeCell ref="A113:E113"/>
    <mergeCell ref="A114:A117"/>
    <mergeCell ref="B114:E114"/>
    <mergeCell ref="A118:A120"/>
    <mergeCell ref="B118:E118"/>
    <mergeCell ref="A121:A123"/>
    <mergeCell ref="B121:E121"/>
    <mergeCell ref="A104:A106"/>
    <mergeCell ref="B104:E104"/>
    <mergeCell ref="A107:A110"/>
    <mergeCell ref="B107:E107"/>
    <mergeCell ref="A111:B111"/>
    <mergeCell ref="A112:B112"/>
    <mergeCell ref="A98:E98"/>
    <mergeCell ref="A99:E99"/>
    <mergeCell ref="A100:A103"/>
    <mergeCell ref="B100:E100"/>
    <mergeCell ref="A89:A92"/>
    <mergeCell ref="B89:E89"/>
    <mergeCell ref="A93:A95"/>
    <mergeCell ref="B93:E93"/>
    <mergeCell ref="A96:B96"/>
    <mergeCell ref="A97:B97"/>
    <mergeCell ref="A78:A81"/>
    <mergeCell ref="B78:E78"/>
    <mergeCell ref="A82:B82"/>
    <mergeCell ref="A83:B83"/>
    <mergeCell ref="A84:E84"/>
    <mergeCell ref="A85:A88"/>
    <mergeCell ref="B85:E85"/>
    <mergeCell ref="A65:A68"/>
    <mergeCell ref="B65:E65"/>
    <mergeCell ref="A69:B69"/>
    <mergeCell ref="A70:B70"/>
    <mergeCell ref="A71:E71"/>
    <mergeCell ref="A72:A77"/>
    <mergeCell ref="B72:E72"/>
    <mergeCell ref="A53:A56"/>
    <mergeCell ref="B53:E53"/>
    <mergeCell ref="A57:A60"/>
    <mergeCell ref="B57:E57"/>
    <mergeCell ref="A61:A64"/>
    <mergeCell ref="B61:E61"/>
    <mergeCell ref="A43:B43"/>
    <mergeCell ref="A44:B44"/>
    <mergeCell ref="A45:E45"/>
    <mergeCell ref="A46:A49"/>
    <mergeCell ref="B46:E46"/>
    <mergeCell ref="A50:A52"/>
    <mergeCell ref="B50:E50"/>
    <mergeCell ref="A33:A36"/>
    <mergeCell ref="B33:E33"/>
    <mergeCell ref="A37:A38"/>
    <mergeCell ref="B37:E37"/>
    <mergeCell ref="A39:A42"/>
    <mergeCell ref="B39:E39"/>
    <mergeCell ref="A22:B22"/>
    <mergeCell ref="A23:B23"/>
    <mergeCell ref="A24:E24"/>
    <mergeCell ref="A25:A28"/>
    <mergeCell ref="B25:E25"/>
    <mergeCell ref="A29:A32"/>
    <mergeCell ref="B29:E29"/>
    <mergeCell ref="A14:A16"/>
    <mergeCell ref="B14:E14"/>
    <mergeCell ref="A17:A18"/>
    <mergeCell ref="B17:E17"/>
    <mergeCell ref="A19:A21"/>
    <mergeCell ref="B19:E19"/>
    <mergeCell ref="A4:E4"/>
    <mergeCell ref="A5:A7"/>
    <mergeCell ref="B5:E5"/>
    <mergeCell ref="A8:A10"/>
    <mergeCell ref="B8:E8"/>
    <mergeCell ref="A11:A13"/>
    <mergeCell ref="B11:E11"/>
  </mergeCells>
  <hyperlinks>
    <hyperlink ref="B29" location="_ftn1" display="_ftn1"/>
    <hyperlink ref="B136" location="_ftn3" display="_ftn3"/>
    <hyperlink ref="B146" location="_ftn4" display="_ftn4"/>
    <hyperlink ref="B154" location="_ftn5" display="_ftn5"/>
    <hyperlink ref="B172" location="_ftn6" display="_ftn6"/>
    <hyperlink ref="B189" location="_ftn7" display="_ftn7"/>
    <hyperlink ref="A205" location="_ftnref7" display="_ftnref7"/>
    <hyperlink ref="A204" location="_ftnref6" display="_ftnref6"/>
    <hyperlink ref="A203" location="_ftnref5" display="_ftnref5"/>
    <hyperlink ref="A202" location="_ftnref4" display="_ftnref4"/>
    <hyperlink ref="A201" location="_ftnref3" display="_ftnref3"/>
    <hyperlink ref="A200" location="_ftnref2" display="_ftnref2"/>
    <hyperlink ref="A199" location="_ftnref1" display="_ftnref1"/>
    <hyperlink ref="A100" location="_ftn2" display="_ftn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2"/>
  <sheetViews>
    <sheetView topLeftCell="A10" workbookViewId="0">
      <selection activeCell="E175" sqref="E175"/>
    </sheetView>
  </sheetViews>
  <sheetFormatPr defaultRowHeight="12.75" x14ac:dyDescent="0.2"/>
  <cols>
    <col min="1" max="1" width="25" style="19" customWidth="1"/>
    <col min="2" max="2" width="84.42578125" style="19" customWidth="1"/>
    <col min="3" max="3" width="18.7109375" style="19" customWidth="1"/>
    <col min="4" max="4" width="49.42578125" style="19" customWidth="1"/>
    <col min="5" max="5" width="35.5703125" style="19" customWidth="1"/>
    <col min="6" max="6" width="34" style="19" customWidth="1"/>
    <col min="7" max="16384" width="9.140625" style="19"/>
  </cols>
  <sheetData>
    <row r="1" spans="1:6" ht="38.25" x14ac:dyDescent="0.2">
      <c r="B1" s="27" t="s">
        <v>218</v>
      </c>
    </row>
    <row r="3" spans="1:6" ht="25.5" x14ac:dyDescent="0.2">
      <c r="A3" s="23" t="s">
        <v>189</v>
      </c>
      <c r="B3" s="24"/>
    </row>
    <row r="4" spans="1:6" x14ac:dyDescent="0.2">
      <c r="A4" s="23" t="s">
        <v>187</v>
      </c>
      <c r="B4" s="25"/>
    </row>
    <row r="5" spans="1:6" x14ac:dyDescent="0.2">
      <c r="A5" s="23" t="s">
        <v>219</v>
      </c>
      <c r="B5" s="24"/>
    </row>
    <row r="6" spans="1:6" x14ac:dyDescent="0.2">
      <c r="A6" s="23" t="s">
        <v>188</v>
      </c>
      <c r="B6" s="25"/>
    </row>
    <row r="7" spans="1:6" ht="25.5" x14ac:dyDescent="0.2">
      <c r="A7" s="23" t="s">
        <v>225</v>
      </c>
      <c r="B7" s="25" t="s">
        <v>221</v>
      </c>
    </row>
    <row r="8" spans="1:6" ht="51" x14ac:dyDescent="0.2">
      <c r="A8" s="23" t="s">
        <v>220</v>
      </c>
      <c r="B8" s="25"/>
    </row>
    <row r="9" spans="1:6" ht="25.5" x14ac:dyDescent="0.2">
      <c r="A9" s="23" t="s">
        <v>229</v>
      </c>
      <c r="B9" s="25"/>
    </row>
    <row r="10" spans="1:6" x14ac:dyDescent="0.2">
      <c r="A10" s="23"/>
      <c r="B10" s="25"/>
    </row>
    <row r="11" spans="1:6" x14ac:dyDescent="0.2">
      <c r="B11" s="25"/>
    </row>
    <row r="12" spans="1:6" x14ac:dyDescent="0.2">
      <c r="B12" s="25"/>
    </row>
    <row r="13" spans="1:6" x14ac:dyDescent="0.2">
      <c r="B13" s="24"/>
    </row>
    <row r="15" spans="1:6" s="22" customFormat="1" x14ac:dyDescent="0.2">
      <c r="A15" s="57" t="s">
        <v>0</v>
      </c>
      <c r="B15" s="57" t="s">
        <v>1</v>
      </c>
      <c r="C15" s="57" t="s">
        <v>2</v>
      </c>
      <c r="D15" s="57" t="s">
        <v>3</v>
      </c>
      <c r="E15" s="56" t="s">
        <v>212</v>
      </c>
      <c r="F15" s="58" t="s">
        <v>213</v>
      </c>
    </row>
    <row r="16" spans="1:6" x14ac:dyDescent="0.2">
      <c r="A16" s="76" t="s">
        <v>6</v>
      </c>
      <c r="B16" s="76"/>
      <c r="C16" s="76"/>
      <c r="D16" s="76"/>
      <c r="E16" s="50"/>
      <c r="F16" s="48"/>
    </row>
    <row r="17" spans="1:6" x14ac:dyDescent="0.2">
      <c r="A17" s="69" t="s">
        <v>140</v>
      </c>
      <c r="B17" s="77" t="s">
        <v>7</v>
      </c>
      <c r="C17" s="77"/>
      <c r="D17" s="77"/>
      <c r="E17" s="50"/>
      <c r="F17" s="48"/>
    </row>
    <row r="18" spans="1:6" x14ac:dyDescent="0.2">
      <c r="A18" s="69"/>
      <c r="B18" s="42" t="s">
        <v>8</v>
      </c>
      <c r="C18" s="42">
        <v>1</v>
      </c>
      <c r="D18" s="136"/>
      <c r="E18" s="50"/>
      <c r="F18" s="48"/>
    </row>
    <row r="19" spans="1:6" x14ac:dyDescent="0.2">
      <c r="A19" s="69"/>
      <c r="B19" s="42" t="s">
        <v>11</v>
      </c>
      <c r="C19" s="42">
        <v>0</v>
      </c>
      <c r="D19" s="137"/>
      <c r="E19" s="50"/>
      <c r="F19" s="48"/>
    </row>
    <row r="20" spans="1:6" x14ac:dyDescent="0.2">
      <c r="A20" s="69" t="s">
        <v>141</v>
      </c>
      <c r="B20" s="70" t="s">
        <v>12</v>
      </c>
      <c r="C20" s="70"/>
      <c r="D20" s="70"/>
      <c r="E20" s="50"/>
      <c r="F20" s="48"/>
    </row>
    <row r="21" spans="1:6" x14ac:dyDescent="0.2">
      <c r="A21" s="69"/>
      <c r="B21" s="41" t="s">
        <v>13</v>
      </c>
      <c r="C21" s="41">
        <v>1</v>
      </c>
      <c r="D21" s="138"/>
      <c r="E21" s="50"/>
      <c r="F21" s="48"/>
    </row>
    <row r="22" spans="1:6" x14ac:dyDescent="0.2">
      <c r="A22" s="69"/>
      <c r="B22" s="41" t="s">
        <v>14</v>
      </c>
      <c r="C22" s="41">
        <v>0</v>
      </c>
      <c r="D22" s="139"/>
      <c r="E22" s="50"/>
      <c r="F22" s="48"/>
    </row>
    <row r="23" spans="1:6" x14ac:dyDescent="0.2">
      <c r="A23" s="69" t="s">
        <v>142</v>
      </c>
      <c r="B23" s="70" t="s">
        <v>15</v>
      </c>
      <c r="C23" s="70"/>
      <c r="D23" s="70"/>
      <c r="E23" s="50"/>
      <c r="F23" s="48"/>
    </row>
    <row r="24" spans="1:6" x14ac:dyDescent="0.2">
      <c r="A24" s="69"/>
      <c r="B24" s="41" t="s">
        <v>8</v>
      </c>
      <c r="C24" s="41">
        <v>0</v>
      </c>
      <c r="D24" s="138"/>
      <c r="E24" s="50"/>
      <c r="F24" s="48"/>
    </row>
    <row r="25" spans="1:6" x14ac:dyDescent="0.2">
      <c r="A25" s="69"/>
      <c r="B25" s="41" t="s">
        <v>11</v>
      </c>
      <c r="C25" s="41">
        <v>1</v>
      </c>
      <c r="D25" s="139"/>
      <c r="E25" s="50"/>
      <c r="F25" s="48"/>
    </row>
    <row r="26" spans="1:6" x14ac:dyDescent="0.2">
      <c r="A26" s="69" t="s">
        <v>143</v>
      </c>
      <c r="B26" s="70" t="s">
        <v>18</v>
      </c>
      <c r="C26" s="70"/>
      <c r="D26" s="70"/>
      <c r="E26" s="50"/>
      <c r="F26" s="48"/>
    </row>
    <row r="27" spans="1:6" x14ac:dyDescent="0.2">
      <c r="A27" s="69"/>
      <c r="B27" s="41" t="s">
        <v>13</v>
      </c>
      <c r="C27" s="41">
        <v>0</v>
      </c>
      <c r="D27" s="138"/>
      <c r="E27" s="50"/>
      <c r="F27" s="48"/>
    </row>
    <row r="28" spans="1:6" x14ac:dyDescent="0.2">
      <c r="A28" s="69"/>
      <c r="B28" s="41" t="s">
        <v>14</v>
      </c>
      <c r="C28" s="41">
        <v>1</v>
      </c>
      <c r="D28" s="139"/>
      <c r="E28" s="50"/>
      <c r="F28" s="48"/>
    </row>
    <row r="29" spans="1:6" x14ac:dyDescent="0.2">
      <c r="A29" s="69" t="s">
        <v>144</v>
      </c>
      <c r="B29" s="79" t="s">
        <v>20</v>
      </c>
      <c r="C29" s="79"/>
      <c r="D29" s="79"/>
      <c r="E29" s="50"/>
      <c r="F29" s="48"/>
    </row>
    <row r="30" spans="1:6" x14ac:dyDescent="0.2">
      <c r="A30" s="69"/>
      <c r="B30" s="41" t="s">
        <v>21</v>
      </c>
      <c r="C30" s="41">
        <v>1</v>
      </c>
      <c r="D30" s="41"/>
      <c r="E30" s="50"/>
      <c r="F30" s="48"/>
    </row>
    <row r="31" spans="1:6" x14ac:dyDescent="0.2">
      <c r="A31" s="69" t="s">
        <v>145</v>
      </c>
      <c r="B31" s="70" t="s">
        <v>22</v>
      </c>
      <c r="C31" s="70"/>
      <c r="D31" s="70"/>
      <c r="E31" s="50"/>
      <c r="F31" s="48"/>
    </row>
    <row r="32" spans="1:6" x14ac:dyDescent="0.2">
      <c r="A32" s="69"/>
      <c r="B32" s="41" t="s">
        <v>13</v>
      </c>
      <c r="C32" s="41">
        <v>1</v>
      </c>
      <c r="D32" s="138"/>
      <c r="E32" s="50"/>
      <c r="F32" s="48"/>
    </row>
    <row r="33" spans="1:6" x14ac:dyDescent="0.2">
      <c r="A33" s="69"/>
      <c r="B33" s="41" t="s">
        <v>14</v>
      </c>
      <c r="C33" s="41">
        <v>0</v>
      </c>
      <c r="D33" s="139"/>
      <c r="E33" s="50"/>
      <c r="F33" s="48"/>
    </row>
    <row r="34" spans="1:6" x14ac:dyDescent="0.2">
      <c r="A34" s="70" t="s">
        <v>23</v>
      </c>
      <c r="B34" s="70"/>
      <c r="C34" s="43">
        <f>SUM(C18,C21,C25,C28,C30,C32)</f>
        <v>6</v>
      </c>
      <c r="D34" s="16">
        <f>SUM(D18,D21,D24,D27,D30,D32)</f>
        <v>0</v>
      </c>
      <c r="E34" s="50"/>
      <c r="F34" s="48"/>
    </row>
    <row r="35" spans="1:6" x14ac:dyDescent="0.2">
      <c r="A35" s="71" t="s">
        <v>24</v>
      </c>
      <c r="B35" s="71"/>
      <c r="C35" s="17">
        <v>1</v>
      </c>
      <c r="D35" s="38">
        <f>D34/C34*100</f>
        <v>0</v>
      </c>
      <c r="E35" s="53"/>
      <c r="F35" s="54"/>
    </row>
    <row r="36" spans="1:6" x14ac:dyDescent="0.2">
      <c r="A36" s="76" t="s">
        <v>25</v>
      </c>
      <c r="B36" s="76"/>
      <c r="C36" s="76"/>
      <c r="D36" s="76"/>
      <c r="E36" s="50"/>
      <c r="F36" s="48"/>
    </row>
    <row r="37" spans="1:6" x14ac:dyDescent="0.2">
      <c r="A37" s="69" t="s">
        <v>146</v>
      </c>
      <c r="B37" s="77" t="s">
        <v>26</v>
      </c>
      <c r="C37" s="77"/>
      <c r="D37" s="77"/>
      <c r="E37" s="50"/>
      <c r="F37" s="48"/>
    </row>
    <row r="38" spans="1:6" x14ac:dyDescent="0.2">
      <c r="A38" s="69"/>
      <c r="B38" s="41" t="s">
        <v>8</v>
      </c>
      <c r="C38" s="41">
        <v>0</v>
      </c>
      <c r="D38" s="138"/>
      <c r="E38" s="50"/>
      <c r="F38" s="48"/>
    </row>
    <row r="39" spans="1:6" x14ac:dyDescent="0.2">
      <c r="A39" s="69"/>
      <c r="B39" s="41" t="s">
        <v>11</v>
      </c>
      <c r="C39" s="41">
        <v>2</v>
      </c>
      <c r="D39" s="140"/>
      <c r="E39" s="50"/>
      <c r="F39" s="48"/>
    </row>
    <row r="40" spans="1:6" x14ac:dyDescent="0.2">
      <c r="A40" s="69"/>
      <c r="B40" s="41" t="s">
        <v>29</v>
      </c>
      <c r="C40" s="41">
        <v>1</v>
      </c>
      <c r="D40" s="139"/>
      <c r="E40" s="50"/>
      <c r="F40" s="48"/>
    </row>
    <row r="41" spans="1:6" x14ac:dyDescent="0.2">
      <c r="A41" s="82" t="s">
        <v>148</v>
      </c>
      <c r="B41" s="77" t="s">
        <v>32</v>
      </c>
      <c r="C41" s="77"/>
      <c r="D41" s="77"/>
      <c r="E41" s="50"/>
      <c r="F41" s="48"/>
    </row>
    <row r="42" spans="1:6" x14ac:dyDescent="0.2">
      <c r="A42" s="82"/>
      <c r="B42" s="42" t="s">
        <v>33</v>
      </c>
      <c r="C42" s="42">
        <v>2</v>
      </c>
      <c r="D42" s="136"/>
      <c r="E42" s="50"/>
      <c r="F42" s="48"/>
    </row>
    <row r="43" spans="1:6" x14ac:dyDescent="0.2">
      <c r="A43" s="82"/>
      <c r="B43" s="42" t="s">
        <v>34</v>
      </c>
      <c r="C43" s="42">
        <v>1</v>
      </c>
      <c r="D43" s="141"/>
      <c r="E43" s="50"/>
      <c r="F43" s="48"/>
    </row>
    <row r="44" spans="1:6" x14ac:dyDescent="0.2">
      <c r="A44" s="82"/>
      <c r="B44" s="42" t="s">
        <v>35</v>
      </c>
      <c r="C44" s="42">
        <v>0</v>
      </c>
      <c r="D44" s="137"/>
      <c r="E44" s="50"/>
      <c r="F44" s="48"/>
    </row>
    <row r="45" spans="1:6" x14ac:dyDescent="0.2">
      <c r="A45" s="82" t="s">
        <v>149</v>
      </c>
      <c r="B45" s="77" t="s">
        <v>36</v>
      </c>
      <c r="C45" s="77"/>
      <c r="D45" s="77"/>
      <c r="E45" s="50"/>
      <c r="F45" s="48"/>
    </row>
    <row r="46" spans="1:6" x14ac:dyDescent="0.2">
      <c r="A46" s="82"/>
      <c r="B46" s="42" t="s">
        <v>37</v>
      </c>
      <c r="C46" s="42">
        <v>1</v>
      </c>
      <c r="D46" s="42"/>
      <c r="E46" s="50"/>
      <c r="F46" s="48"/>
    </row>
    <row r="47" spans="1:6" x14ac:dyDescent="0.2">
      <c r="A47" s="82" t="s">
        <v>150</v>
      </c>
      <c r="B47" s="77" t="s">
        <v>38</v>
      </c>
      <c r="C47" s="77"/>
      <c r="D47" s="77"/>
      <c r="E47" s="50"/>
      <c r="F47" s="48"/>
    </row>
    <row r="48" spans="1:6" x14ac:dyDescent="0.2">
      <c r="A48" s="82"/>
      <c r="B48" s="42" t="s">
        <v>33</v>
      </c>
      <c r="C48" s="42">
        <v>2</v>
      </c>
      <c r="D48" s="136"/>
      <c r="E48" s="50"/>
      <c r="F48" s="48"/>
    </row>
    <row r="49" spans="1:6" x14ac:dyDescent="0.2">
      <c r="A49" s="82"/>
      <c r="B49" s="42" t="s">
        <v>34</v>
      </c>
      <c r="C49" s="42">
        <v>1</v>
      </c>
      <c r="D49" s="141"/>
      <c r="E49" s="50"/>
      <c r="F49" s="48"/>
    </row>
    <row r="50" spans="1:6" x14ac:dyDescent="0.2">
      <c r="A50" s="82"/>
      <c r="B50" s="42" t="s">
        <v>35</v>
      </c>
      <c r="C50" s="42">
        <v>0</v>
      </c>
      <c r="D50" s="137"/>
      <c r="E50" s="50"/>
      <c r="F50" s="48"/>
    </row>
    <row r="51" spans="1:6" x14ac:dyDescent="0.2">
      <c r="A51" s="77" t="s">
        <v>23</v>
      </c>
      <c r="B51" s="77"/>
      <c r="C51" s="20">
        <f>SUM(C39,C42,C48,C46)</f>
        <v>7</v>
      </c>
      <c r="D51" s="21">
        <f>SUM(D38,D42,D46,D48)</f>
        <v>0</v>
      </c>
      <c r="E51" s="50"/>
      <c r="F51" s="48"/>
    </row>
    <row r="52" spans="1:6" x14ac:dyDescent="0.2">
      <c r="A52" s="71" t="s">
        <v>24</v>
      </c>
      <c r="B52" s="71"/>
      <c r="C52" s="17">
        <v>1</v>
      </c>
      <c r="D52" s="38">
        <f>D51/C51*100</f>
        <v>0</v>
      </c>
      <c r="E52" s="53"/>
      <c r="F52" s="54"/>
    </row>
    <row r="53" spans="1:6" x14ac:dyDescent="0.2">
      <c r="A53" s="76" t="s">
        <v>40</v>
      </c>
      <c r="B53" s="76"/>
      <c r="C53" s="76"/>
      <c r="D53" s="76"/>
      <c r="E53" s="50"/>
      <c r="F53" s="48"/>
    </row>
    <row r="54" spans="1:6" x14ac:dyDescent="0.2">
      <c r="A54" s="69" t="s">
        <v>151</v>
      </c>
      <c r="B54" s="70" t="s">
        <v>41</v>
      </c>
      <c r="C54" s="70"/>
      <c r="D54" s="70"/>
      <c r="E54" s="50"/>
      <c r="F54" s="48"/>
    </row>
    <row r="55" spans="1:6" x14ac:dyDescent="0.2">
      <c r="A55" s="69"/>
      <c r="B55" s="41" t="s">
        <v>14</v>
      </c>
      <c r="C55" s="41">
        <v>0</v>
      </c>
      <c r="D55" s="138"/>
      <c r="E55" s="50"/>
      <c r="F55" s="48"/>
    </row>
    <row r="56" spans="1:6" x14ac:dyDescent="0.2">
      <c r="A56" s="69"/>
      <c r="B56" s="41" t="s">
        <v>13</v>
      </c>
      <c r="C56" s="41">
        <v>1</v>
      </c>
      <c r="D56" s="140"/>
      <c r="E56" s="50"/>
      <c r="F56" s="48"/>
    </row>
    <row r="57" spans="1:6" ht="25.5" x14ac:dyDescent="0.2">
      <c r="A57" s="69"/>
      <c r="B57" s="41" t="s">
        <v>42</v>
      </c>
      <c r="C57" s="41">
        <v>2</v>
      </c>
      <c r="D57" s="139"/>
      <c r="E57" s="50"/>
      <c r="F57" s="48"/>
    </row>
    <row r="58" spans="1:6" x14ac:dyDescent="0.2">
      <c r="A58" s="69" t="s">
        <v>154</v>
      </c>
      <c r="B58" s="70" t="s">
        <v>47</v>
      </c>
      <c r="C58" s="70"/>
      <c r="D58" s="70"/>
      <c r="E58" s="50"/>
      <c r="F58" s="48"/>
    </row>
    <row r="59" spans="1:6" x14ac:dyDescent="0.2">
      <c r="A59" s="69"/>
      <c r="B59" s="41" t="s">
        <v>11</v>
      </c>
      <c r="C59" s="41">
        <v>0</v>
      </c>
      <c r="D59" s="138"/>
      <c r="E59" s="50"/>
      <c r="F59" s="48"/>
    </row>
    <row r="60" spans="1:6" x14ac:dyDescent="0.2">
      <c r="A60" s="69"/>
      <c r="B60" s="41" t="s">
        <v>48</v>
      </c>
      <c r="C60" s="41">
        <v>1</v>
      </c>
      <c r="D60" s="140"/>
      <c r="E60" s="50"/>
      <c r="F60" s="48"/>
    </row>
    <row r="61" spans="1:6" x14ac:dyDescent="0.2">
      <c r="A61" s="69"/>
      <c r="B61" s="41" t="s">
        <v>49</v>
      </c>
      <c r="C61" s="41">
        <v>2</v>
      </c>
      <c r="D61" s="139"/>
      <c r="E61" s="50"/>
      <c r="F61" s="48"/>
    </row>
    <row r="62" spans="1:6" x14ac:dyDescent="0.2">
      <c r="A62" s="69" t="s">
        <v>155</v>
      </c>
      <c r="B62" s="70" t="s">
        <v>50</v>
      </c>
      <c r="C62" s="70"/>
      <c r="D62" s="70"/>
      <c r="E62" s="50"/>
      <c r="F62" s="48"/>
    </row>
    <row r="63" spans="1:6" x14ac:dyDescent="0.2">
      <c r="A63" s="69"/>
      <c r="B63" s="41" t="s">
        <v>11</v>
      </c>
      <c r="C63" s="41">
        <v>0</v>
      </c>
      <c r="D63" s="138"/>
      <c r="E63" s="50"/>
      <c r="F63" s="48"/>
    </row>
    <row r="64" spans="1:6" x14ac:dyDescent="0.2">
      <c r="A64" s="69"/>
      <c r="B64" s="41" t="s">
        <v>48</v>
      </c>
      <c r="C64" s="41">
        <v>1</v>
      </c>
      <c r="D64" s="140"/>
      <c r="E64" s="50"/>
      <c r="F64" s="48"/>
    </row>
    <row r="65" spans="1:6" x14ac:dyDescent="0.2">
      <c r="A65" s="69"/>
      <c r="B65" s="41" t="s">
        <v>49</v>
      </c>
      <c r="C65" s="41">
        <v>2</v>
      </c>
      <c r="D65" s="139"/>
      <c r="E65" s="50"/>
      <c r="F65" s="48"/>
    </row>
    <row r="66" spans="1:6" x14ac:dyDescent="0.2">
      <c r="A66" s="69" t="s">
        <v>156</v>
      </c>
      <c r="B66" s="70" t="s">
        <v>51</v>
      </c>
      <c r="C66" s="70"/>
      <c r="D66" s="70"/>
      <c r="E66" s="50"/>
      <c r="F66" s="48"/>
    </row>
    <row r="67" spans="1:6" x14ac:dyDescent="0.2">
      <c r="A67" s="69"/>
      <c r="B67" s="41" t="s">
        <v>14</v>
      </c>
      <c r="C67" s="41">
        <v>0</v>
      </c>
      <c r="D67" s="138"/>
      <c r="E67" s="50"/>
      <c r="F67" s="48"/>
    </row>
    <row r="68" spans="1:6" x14ac:dyDescent="0.2">
      <c r="A68" s="69"/>
      <c r="B68" s="41" t="s">
        <v>13</v>
      </c>
      <c r="C68" s="41">
        <v>1</v>
      </c>
      <c r="D68" s="140"/>
      <c r="E68" s="50"/>
      <c r="F68" s="48"/>
    </row>
    <row r="69" spans="1:6" x14ac:dyDescent="0.2">
      <c r="A69" s="69"/>
      <c r="B69" s="41" t="s">
        <v>49</v>
      </c>
      <c r="C69" s="41">
        <v>2</v>
      </c>
      <c r="D69" s="139"/>
      <c r="E69" s="50"/>
      <c r="F69" s="48"/>
    </row>
    <row r="70" spans="1:6" x14ac:dyDescent="0.2">
      <c r="A70" s="70" t="s">
        <v>23</v>
      </c>
      <c r="B70" s="70"/>
      <c r="C70" s="41">
        <f>SUM(C57,C61,C65,C69)</f>
        <v>8</v>
      </c>
      <c r="D70" s="16">
        <f>SUM(D55,D59,D63,D67)</f>
        <v>0</v>
      </c>
      <c r="E70" s="50"/>
      <c r="F70" s="48"/>
    </row>
    <row r="71" spans="1:6" x14ac:dyDescent="0.2">
      <c r="A71" s="71" t="s">
        <v>24</v>
      </c>
      <c r="B71" s="71"/>
      <c r="C71" s="17">
        <v>1</v>
      </c>
      <c r="D71" s="38">
        <f>D70/C70*100</f>
        <v>0</v>
      </c>
      <c r="E71" s="53"/>
      <c r="F71" s="54"/>
    </row>
    <row r="72" spans="1:6" x14ac:dyDescent="0.2">
      <c r="A72" s="76" t="s">
        <v>52</v>
      </c>
      <c r="B72" s="76"/>
      <c r="C72" s="76"/>
      <c r="D72" s="76"/>
      <c r="E72" s="50"/>
      <c r="F72" s="48"/>
    </row>
    <row r="73" spans="1:6" x14ac:dyDescent="0.2">
      <c r="A73" s="69" t="s">
        <v>157</v>
      </c>
      <c r="B73" s="70" t="s">
        <v>53</v>
      </c>
      <c r="C73" s="70"/>
      <c r="D73" s="70"/>
      <c r="E73" s="50"/>
      <c r="F73" s="48"/>
    </row>
    <row r="74" spans="1:6" x14ac:dyDescent="0.2">
      <c r="A74" s="69"/>
      <c r="B74" s="41" t="s">
        <v>14</v>
      </c>
      <c r="C74" s="41">
        <v>0</v>
      </c>
      <c r="D74" s="138"/>
      <c r="E74" s="50"/>
      <c r="F74" s="48"/>
    </row>
    <row r="75" spans="1:6" x14ac:dyDescent="0.2">
      <c r="A75" s="69"/>
      <c r="B75" s="41" t="s">
        <v>54</v>
      </c>
      <c r="C75" s="41">
        <v>1</v>
      </c>
      <c r="D75" s="140"/>
      <c r="E75" s="50"/>
      <c r="F75" s="48"/>
    </row>
    <row r="76" spans="1:6" x14ac:dyDescent="0.2">
      <c r="A76" s="69"/>
      <c r="B76" s="41" t="s">
        <v>55</v>
      </c>
      <c r="C76" s="41">
        <v>2</v>
      </c>
      <c r="D76" s="140"/>
      <c r="E76" s="50"/>
      <c r="F76" s="48"/>
    </row>
    <row r="77" spans="1:6" x14ac:dyDescent="0.2">
      <c r="A77" s="69"/>
      <c r="B77" s="41" t="s">
        <v>56</v>
      </c>
      <c r="C77" s="41">
        <v>3</v>
      </c>
      <c r="D77" s="140"/>
      <c r="E77" s="50"/>
      <c r="F77" s="48"/>
    </row>
    <row r="78" spans="1:6" x14ac:dyDescent="0.2">
      <c r="A78" s="69"/>
      <c r="B78" s="41" t="s">
        <v>57</v>
      </c>
      <c r="C78" s="41">
        <v>4</v>
      </c>
      <c r="D78" s="139"/>
      <c r="E78" s="50"/>
      <c r="F78" s="48"/>
    </row>
    <row r="79" spans="1:6" x14ac:dyDescent="0.2">
      <c r="A79" s="69" t="s">
        <v>158</v>
      </c>
      <c r="B79" s="70" t="s">
        <v>58</v>
      </c>
      <c r="C79" s="70"/>
      <c r="D79" s="70"/>
      <c r="E79" s="50"/>
      <c r="F79" s="48"/>
    </row>
    <row r="80" spans="1:6" x14ac:dyDescent="0.2">
      <c r="A80" s="69"/>
      <c r="B80" s="41" t="s">
        <v>8</v>
      </c>
      <c r="C80" s="41">
        <v>1</v>
      </c>
      <c r="D80" s="138"/>
      <c r="E80" s="50"/>
      <c r="F80" s="48"/>
    </row>
    <row r="81" spans="1:6" x14ac:dyDescent="0.2">
      <c r="A81" s="69"/>
      <c r="B81" s="41" t="s">
        <v>11</v>
      </c>
      <c r="C81" s="41">
        <v>0</v>
      </c>
      <c r="D81" s="140"/>
      <c r="E81" s="50"/>
      <c r="F81" s="48"/>
    </row>
    <row r="82" spans="1:6" x14ac:dyDescent="0.2">
      <c r="A82" s="69"/>
      <c r="B82" s="41" t="s">
        <v>59</v>
      </c>
      <c r="C82" s="41">
        <v>2</v>
      </c>
      <c r="D82" s="139"/>
      <c r="E82" s="50"/>
      <c r="F82" s="48"/>
    </row>
    <row r="83" spans="1:6" x14ac:dyDescent="0.2">
      <c r="A83" s="70" t="s">
        <v>23</v>
      </c>
      <c r="B83" s="70"/>
      <c r="C83" s="41">
        <f>SUM(C78,C82)</f>
        <v>6</v>
      </c>
      <c r="D83" s="16">
        <f>SUM(D74,D80)</f>
        <v>0</v>
      </c>
      <c r="E83" s="50"/>
      <c r="F83" s="48"/>
    </row>
    <row r="84" spans="1:6" x14ac:dyDescent="0.2">
      <c r="A84" s="71" t="s">
        <v>24</v>
      </c>
      <c r="B84" s="71"/>
      <c r="C84" s="17">
        <v>1</v>
      </c>
      <c r="D84" s="38">
        <f>D83/C83*100</f>
        <v>0</v>
      </c>
      <c r="E84" s="53"/>
      <c r="F84" s="54"/>
    </row>
    <row r="85" spans="1:6" x14ac:dyDescent="0.2">
      <c r="A85" s="76" t="s">
        <v>60</v>
      </c>
      <c r="B85" s="76"/>
      <c r="C85" s="76"/>
      <c r="D85" s="76"/>
      <c r="E85" s="50"/>
      <c r="F85" s="48"/>
    </row>
    <row r="86" spans="1:6" x14ac:dyDescent="0.2">
      <c r="A86" s="70" t="s">
        <v>23</v>
      </c>
      <c r="B86" s="70"/>
      <c r="C86" s="41"/>
      <c r="D86" s="16"/>
      <c r="E86" s="50"/>
      <c r="F86" s="48"/>
    </row>
    <row r="87" spans="1:6" x14ac:dyDescent="0.2">
      <c r="A87" s="71" t="s">
        <v>24</v>
      </c>
      <c r="B87" s="71"/>
      <c r="C87" s="17"/>
      <c r="D87" s="38"/>
      <c r="E87" s="53"/>
      <c r="F87" s="54"/>
    </row>
    <row r="88" spans="1:6" ht="38.25" customHeight="1" x14ac:dyDescent="0.2">
      <c r="A88" s="84" t="s">
        <v>185</v>
      </c>
      <c r="B88" s="84"/>
      <c r="C88" s="84"/>
      <c r="D88" s="84"/>
      <c r="E88" s="50"/>
      <c r="F88" s="48"/>
    </row>
    <row r="89" spans="1:6" x14ac:dyDescent="0.2">
      <c r="A89" s="69" t="s">
        <v>162</v>
      </c>
      <c r="B89" s="70" t="s">
        <v>68</v>
      </c>
      <c r="C89" s="70"/>
      <c r="D89" s="70"/>
      <c r="E89" s="50"/>
      <c r="F89" s="48"/>
    </row>
    <row r="90" spans="1:6" x14ac:dyDescent="0.2">
      <c r="A90" s="69"/>
      <c r="B90" s="41" t="s">
        <v>69</v>
      </c>
      <c r="C90" s="41">
        <v>0</v>
      </c>
      <c r="D90" s="138"/>
      <c r="E90" s="50"/>
      <c r="F90" s="48"/>
    </row>
    <row r="91" spans="1:6" x14ac:dyDescent="0.2">
      <c r="A91" s="69"/>
      <c r="B91" s="41" t="s">
        <v>48</v>
      </c>
      <c r="C91" s="41">
        <v>1</v>
      </c>
      <c r="D91" s="140"/>
      <c r="E91" s="50"/>
      <c r="F91" s="48"/>
    </row>
    <row r="92" spans="1:6" x14ac:dyDescent="0.2">
      <c r="A92" s="69"/>
      <c r="B92" s="41" t="s">
        <v>49</v>
      </c>
      <c r="C92" s="41">
        <v>2</v>
      </c>
      <c r="D92" s="139"/>
      <c r="E92" s="50"/>
      <c r="F92" s="48"/>
    </row>
    <row r="93" spans="1:6" x14ac:dyDescent="0.2">
      <c r="A93" s="69" t="s">
        <v>163</v>
      </c>
      <c r="B93" s="70" t="s">
        <v>70</v>
      </c>
      <c r="C93" s="70"/>
      <c r="D93" s="70"/>
      <c r="E93" s="50"/>
      <c r="F93" s="48"/>
    </row>
    <row r="94" spans="1:6" x14ac:dyDescent="0.2">
      <c r="A94" s="69"/>
      <c r="B94" s="41" t="s">
        <v>13</v>
      </c>
      <c r="C94" s="41">
        <v>2</v>
      </c>
      <c r="D94" s="138"/>
      <c r="E94" s="50"/>
      <c r="F94" s="48"/>
    </row>
    <row r="95" spans="1:6" x14ac:dyDescent="0.2">
      <c r="A95" s="69"/>
      <c r="B95" s="41" t="s">
        <v>14</v>
      </c>
      <c r="C95" s="41">
        <v>0</v>
      </c>
      <c r="D95" s="139"/>
      <c r="E95" s="50"/>
      <c r="F95" s="48"/>
    </row>
    <row r="96" spans="1:6" x14ac:dyDescent="0.2">
      <c r="A96" s="69" t="s">
        <v>164</v>
      </c>
      <c r="B96" s="70" t="s">
        <v>71</v>
      </c>
      <c r="C96" s="70"/>
      <c r="D96" s="70"/>
      <c r="E96" s="50"/>
      <c r="F96" s="48"/>
    </row>
    <row r="97" spans="1:6" x14ac:dyDescent="0.2">
      <c r="A97" s="69"/>
      <c r="B97" s="42" t="s">
        <v>72</v>
      </c>
      <c r="C97" s="41">
        <v>1</v>
      </c>
      <c r="D97" s="138"/>
      <c r="E97" s="50"/>
      <c r="F97" s="48"/>
    </row>
    <row r="98" spans="1:6" x14ac:dyDescent="0.2">
      <c r="A98" s="69"/>
      <c r="B98" s="42" t="s">
        <v>73</v>
      </c>
      <c r="C98" s="41">
        <v>0</v>
      </c>
      <c r="D98" s="140"/>
      <c r="E98" s="50"/>
      <c r="F98" s="48"/>
    </row>
    <row r="99" spans="1:6" x14ac:dyDescent="0.2">
      <c r="A99" s="69"/>
      <c r="B99" s="41" t="s">
        <v>74</v>
      </c>
      <c r="C99" s="41">
        <v>2</v>
      </c>
      <c r="D99" s="139"/>
      <c r="E99" s="50"/>
      <c r="F99" s="48"/>
    </row>
    <row r="100" spans="1:6" x14ac:dyDescent="0.2">
      <c r="A100" s="70" t="s">
        <v>23</v>
      </c>
      <c r="B100" s="70"/>
      <c r="C100" s="41">
        <f>SUM(C92,C94,C99)</f>
        <v>6</v>
      </c>
      <c r="D100" s="16">
        <f>SUM(D90,D94,D97)</f>
        <v>0</v>
      </c>
      <c r="E100" s="50"/>
      <c r="F100" s="48"/>
    </row>
    <row r="101" spans="1:6" x14ac:dyDescent="0.2">
      <c r="A101" s="71" t="s">
        <v>24</v>
      </c>
      <c r="B101" s="71"/>
      <c r="C101" s="17">
        <v>1</v>
      </c>
      <c r="D101" s="38">
        <f>D100/C100*100</f>
        <v>0</v>
      </c>
      <c r="E101" s="53"/>
      <c r="F101" s="54"/>
    </row>
    <row r="102" spans="1:6" x14ac:dyDescent="0.2">
      <c r="A102" s="76" t="s">
        <v>75</v>
      </c>
      <c r="B102" s="76"/>
      <c r="C102" s="76"/>
      <c r="D102" s="76"/>
      <c r="E102" s="50"/>
      <c r="F102" s="48"/>
    </row>
    <row r="103" spans="1:6" x14ac:dyDescent="0.2">
      <c r="A103" s="69" t="s">
        <v>165</v>
      </c>
      <c r="B103" s="70" t="s">
        <v>76</v>
      </c>
      <c r="C103" s="70"/>
      <c r="D103" s="70"/>
      <c r="E103" s="50"/>
      <c r="F103" s="48"/>
    </row>
    <row r="104" spans="1:6" x14ac:dyDescent="0.2">
      <c r="A104" s="69"/>
      <c r="B104" s="41" t="s">
        <v>8</v>
      </c>
      <c r="C104" s="41">
        <v>0</v>
      </c>
      <c r="D104" s="138"/>
      <c r="E104" s="50"/>
      <c r="F104" s="48"/>
    </row>
    <row r="105" spans="1:6" x14ac:dyDescent="0.2">
      <c r="A105" s="69"/>
      <c r="B105" s="41" t="s">
        <v>11</v>
      </c>
      <c r="C105" s="41">
        <v>2</v>
      </c>
      <c r="D105" s="140"/>
      <c r="E105" s="50"/>
      <c r="F105" s="48"/>
    </row>
    <row r="106" spans="1:6" x14ac:dyDescent="0.2">
      <c r="A106" s="69"/>
      <c r="B106" s="41" t="s">
        <v>48</v>
      </c>
      <c r="C106" s="41">
        <v>1</v>
      </c>
      <c r="D106" s="139"/>
      <c r="E106" s="50"/>
      <c r="F106" s="48"/>
    </row>
    <row r="107" spans="1:6" x14ac:dyDescent="0.2">
      <c r="A107" s="69" t="s">
        <v>166</v>
      </c>
      <c r="B107" s="70" t="s">
        <v>77</v>
      </c>
      <c r="C107" s="70"/>
      <c r="D107" s="70"/>
      <c r="E107" s="50"/>
      <c r="F107" s="48"/>
    </row>
    <row r="108" spans="1:6" x14ac:dyDescent="0.2">
      <c r="A108" s="69"/>
      <c r="B108" s="41" t="s">
        <v>13</v>
      </c>
      <c r="C108" s="41">
        <v>1</v>
      </c>
      <c r="D108" s="138"/>
      <c r="E108" s="50"/>
      <c r="F108" s="48"/>
    </row>
    <row r="109" spans="1:6" x14ac:dyDescent="0.2">
      <c r="A109" s="69"/>
      <c r="B109" s="41" t="s">
        <v>14</v>
      </c>
      <c r="C109" s="41">
        <v>0</v>
      </c>
      <c r="D109" s="139"/>
      <c r="E109" s="50"/>
      <c r="F109" s="48"/>
    </row>
    <row r="110" spans="1:6" x14ac:dyDescent="0.2">
      <c r="A110" s="69" t="s">
        <v>167</v>
      </c>
      <c r="B110" s="70" t="s">
        <v>79</v>
      </c>
      <c r="C110" s="70"/>
      <c r="D110" s="70"/>
      <c r="E110" s="50"/>
      <c r="F110" s="48"/>
    </row>
    <row r="111" spans="1:6" x14ac:dyDescent="0.2">
      <c r="A111" s="69"/>
      <c r="B111" s="41" t="s">
        <v>13</v>
      </c>
      <c r="C111" s="41">
        <v>1</v>
      </c>
      <c r="D111" s="138"/>
      <c r="E111" s="50"/>
      <c r="F111" s="48"/>
    </row>
    <row r="112" spans="1:6" x14ac:dyDescent="0.2">
      <c r="A112" s="69"/>
      <c r="B112" s="41" t="s">
        <v>14</v>
      </c>
      <c r="C112" s="41">
        <v>0</v>
      </c>
      <c r="D112" s="139"/>
      <c r="E112" s="50"/>
      <c r="F112" s="48"/>
    </row>
    <row r="113" spans="1:6" x14ac:dyDescent="0.2">
      <c r="A113" s="69" t="s">
        <v>168</v>
      </c>
      <c r="B113" s="70" t="s">
        <v>80</v>
      </c>
      <c r="C113" s="70"/>
      <c r="D113" s="70"/>
      <c r="E113" s="50"/>
      <c r="F113" s="48"/>
    </row>
    <row r="114" spans="1:6" x14ac:dyDescent="0.2">
      <c r="A114" s="69"/>
      <c r="B114" s="41" t="s">
        <v>81</v>
      </c>
      <c r="C114" s="41">
        <v>1</v>
      </c>
      <c r="D114" s="138"/>
      <c r="E114" s="50"/>
      <c r="F114" s="48"/>
    </row>
    <row r="115" spans="1:6" x14ac:dyDescent="0.2">
      <c r="A115" s="69"/>
      <c r="B115" s="41" t="s">
        <v>83</v>
      </c>
      <c r="C115" s="41">
        <v>0</v>
      </c>
      <c r="D115" s="139"/>
      <c r="E115" s="50"/>
      <c r="F115" s="48"/>
    </row>
    <row r="116" spans="1:6" x14ac:dyDescent="0.2">
      <c r="A116" s="69" t="s">
        <v>169</v>
      </c>
      <c r="B116" s="70" t="s">
        <v>84</v>
      </c>
      <c r="C116" s="70"/>
      <c r="D116" s="70"/>
      <c r="E116" s="50"/>
      <c r="F116" s="48"/>
    </row>
    <row r="117" spans="1:6" x14ac:dyDescent="0.2">
      <c r="A117" s="69"/>
      <c r="B117" s="41" t="s">
        <v>85</v>
      </c>
      <c r="C117" s="41">
        <v>1</v>
      </c>
      <c r="D117" s="41"/>
      <c r="E117" s="50"/>
      <c r="F117" s="48"/>
    </row>
    <row r="118" spans="1:6" x14ac:dyDescent="0.2">
      <c r="A118" s="69" t="s">
        <v>170</v>
      </c>
      <c r="B118" s="70" t="s">
        <v>87</v>
      </c>
      <c r="C118" s="70"/>
      <c r="D118" s="70"/>
      <c r="E118" s="50"/>
      <c r="F118" s="48"/>
    </row>
    <row r="119" spans="1:6" x14ac:dyDescent="0.2">
      <c r="A119" s="69"/>
      <c r="B119" s="18">
        <v>1</v>
      </c>
      <c r="C119" s="41">
        <v>2</v>
      </c>
      <c r="D119" s="138"/>
      <c r="E119" s="50"/>
      <c r="F119" s="48"/>
    </row>
    <row r="120" spans="1:6" x14ac:dyDescent="0.2">
      <c r="A120" s="69"/>
      <c r="B120" s="41" t="s">
        <v>88</v>
      </c>
      <c r="C120" s="41">
        <v>1</v>
      </c>
      <c r="D120" s="140"/>
      <c r="E120" s="50"/>
      <c r="F120" s="48"/>
    </row>
    <row r="121" spans="1:6" x14ac:dyDescent="0.2">
      <c r="A121" s="69"/>
      <c r="B121" s="41" t="s">
        <v>89</v>
      </c>
      <c r="C121" s="41">
        <v>0</v>
      </c>
      <c r="D121" s="139"/>
      <c r="E121" s="50"/>
      <c r="F121" s="48"/>
    </row>
    <row r="122" spans="1:6" x14ac:dyDescent="0.2">
      <c r="A122" s="70" t="s">
        <v>23</v>
      </c>
      <c r="B122" s="70"/>
      <c r="C122" s="42">
        <f>SUM(C105,C108,C111,C114,C117,C119)</f>
        <v>8</v>
      </c>
      <c r="D122" s="16">
        <f>SUM(D104,D108,D111,D114,D117,D119)</f>
        <v>0</v>
      </c>
      <c r="E122" s="50"/>
      <c r="F122" s="48"/>
    </row>
    <row r="123" spans="1:6" x14ac:dyDescent="0.2">
      <c r="A123" s="71" t="s">
        <v>24</v>
      </c>
      <c r="B123" s="71"/>
      <c r="C123" s="17">
        <v>1</v>
      </c>
      <c r="D123" s="38">
        <f>D122/C122*100</f>
        <v>0</v>
      </c>
      <c r="E123" s="53"/>
      <c r="F123" s="54"/>
    </row>
    <row r="124" spans="1:6" x14ac:dyDescent="0.2">
      <c r="A124" s="76" t="s">
        <v>90</v>
      </c>
      <c r="B124" s="76"/>
      <c r="C124" s="76"/>
      <c r="D124" s="76"/>
      <c r="E124" s="50"/>
      <c r="F124" s="48"/>
    </row>
    <row r="125" spans="1:6" ht="25.5" customHeight="1" x14ac:dyDescent="0.2">
      <c r="A125" s="86" t="s">
        <v>171</v>
      </c>
      <c r="B125" s="87" t="s">
        <v>91</v>
      </c>
      <c r="C125" s="88"/>
      <c r="D125" s="142"/>
      <c r="E125" s="50"/>
      <c r="F125" s="48"/>
    </row>
    <row r="126" spans="1:6" x14ac:dyDescent="0.2">
      <c r="A126" s="86"/>
      <c r="B126" s="43" t="s">
        <v>92</v>
      </c>
      <c r="C126" s="43">
        <v>2</v>
      </c>
      <c r="D126" s="143"/>
      <c r="E126" s="50"/>
      <c r="F126" s="48"/>
    </row>
    <row r="127" spans="1:6" x14ac:dyDescent="0.2">
      <c r="A127" s="86"/>
      <c r="B127" s="43" t="s">
        <v>95</v>
      </c>
      <c r="C127" s="43">
        <v>1</v>
      </c>
      <c r="D127" s="144"/>
      <c r="E127" s="50"/>
      <c r="F127" s="48"/>
    </row>
    <row r="128" spans="1:6" x14ac:dyDescent="0.2">
      <c r="A128" s="86"/>
      <c r="B128" s="43" t="s">
        <v>96</v>
      </c>
      <c r="C128" s="43">
        <v>0</v>
      </c>
      <c r="D128" s="145"/>
      <c r="E128" s="50"/>
      <c r="F128" s="48"/>
    </row>
    <row r="129" spans="1:6" x14ac:dyDescent="0.2">
      <c r="A129" s="70" t="s">
        <v>23</v>
      </c>
      <c r="B129" s="70"/>
      <c r="C129" s="43">
        <f>SUM(C126)</f>
        <v>2</v>
      </c>
      <c r="D129" s="16">
        <f>SUM(D126)</f>
        <v>0</v>
      </c>
      <c r="E129" s="50"/>
      <c r="F129" s="48"/>
    </row>
    <row r="130" spans="1:6" x14ac:dyDescent="0.2">
      <c r="A130" s="71" t="s">
        <v>24</v>
      </c>
      <c r="B130" s="71"/>
      <c r="C130" s="17">
        <v>1</v>
      </c>
      <c r="D130" s="38">
        <f>D129/C129*100</f>
        <v>0</v>
      </c>
      <c r="E130" s="53"/>
      <c r="F130" s="54"/>
    </row>
    <row r="131" spans="1:6" x14ac:dyDescent="0.2">
      <c r="A131" s="76" t="s">
        <v>97</v>
      </c>
      <c r="B131" s="76"/>
      <c r="C131" s="76"/>
      <c r="D131" s="76"/>
      <c r="E131" s="50"/>
      <c r="F131" s="48"/>
    </row>
    <row r="132" spans="1:6" x14ac:dyDescent="0.2">
      <c r="A132" s="86" t="s">
        <v>172</v>
      </c>
      <c r="B132" s="79" t="s">
        <v>98</v>
      </c>
      <c r="C132" s="79"/>
      <c r="D132" s="79"/>
      <c r="E132" s="50"/>
      <c r="F132" s="48"/>
    </row>
    <row r="133" spans="1:6" x14ac:dyDescent="0.2">
      <c r="A133" s="86"/>
      <c r="B133" s="43" t="s">
        <v>13</v>
      </c>
      <c r="C133" s="43">
        <v>1</v>
      </c>
      <c r="D133" s="143"/>
      <c r="E133" s="50"/>
      <c r="F133" s="48"/>
    </row>
    <row r="134" spans="1:6" x14ac:dyDescent="0.2">
      <c r="A134" s="86"/>
      <c r="B134" s="43" t="s">
        <v>14</v>
      </c>
      <c r="C134" s="43">
        <v>0</v>
      </c>
      <c r="D134" s="145"/>
      <c r="E134" s="50"/>
      <c r="F134" s="48"/>
    </row>
    <row r="135" spans="1:6" ht="12.75" customHeight="1" x14ac:dyDescent="0.2">
      <c r="A135" s="86" t="s">
        <v>173</v>
      </c>
      <c r="B135" s="87" t="s">
        <v>222</v>
      </c>
      <c r="C135" s="88"/>
      <c r="D135" s="142"/>
      <c r="E135" s="50"/>
      <c r="F135" s="48"/>
    </row>
    <row r="136" spans="1:6" x14ac:dyDescent="0.2">
      <c r="A136" s="86"/>
      <c r="B136" s="43" t="s">
        <v>13</v>
      </c>
      <c r="C136" s="43">
        <v>1</v>
      </c>
      <c r="D136" s="143"/>
      <c r="E136" s="50"/>
      <c r="F136" s="48"/>
    </row>
    <row r="137" spans="1:6" x14ac:dyDescent="0.2">
      <c r="A137" s="86"/>
      <c r="B137" s="43" t="s">
        <v>14</v>
      </c>
      <c r="C137" s="43">
        <v>0</v>
      </c>
      <c r="D137" s="144"/>
      <c r="E137" s="50"/>
      <c r="F137" s="48"/>
    </row>
    <row r="138" spans="1:6" x14ac:dyDescent="0.2">
      <c r="A138" s="86"/>
      <c r="B138" s="43" t="s">
        <v>100</v>
      </c>
      <c r="C138" s="43">
        <v>2</v>
      </c>
      <c r="D138" s="145"/>
      <c r="E138" s="50"/>
      <c r="F138" s="48"/>
    </row>
    <row r="139" spans="1:6" x14ac:dyDescent="0.2">
      <c r="A139" s="86" t="s">
        <v>174</v>
      </c>
      <c r="B139" s="79" t="s">
        <v>223</v>
      </c>
      <c r="C139" s="79"/>
      <c r="D139" s="79"/>
      <c r="E139" s="50"/>
      <c r="F139" s="48"/>
    </row>
    <row r="140" spans="1:6" x14ac:dyDescent="0.2">
      <c r="A140" s="86"/>
      <c r="B140" s="43" t="s">
        <v>13</v>
      </c>
      <c r="C140" s="43">
        <v>1</v>
      </c>
      <c r="D140" s="143"/>
      <c r="E140" s="50"/>
      <c r="F140" s="48"/>
    </row>
    <row r="141" spans="1:6" x14ac:dyDescent="0.2">
      <c r="A141" s="86"/>
      <c r="B141" s="43" t="s">
        <v>14</v>
      </c>
      <c r="C141" s="43">
        <v>0</v>
      </c>
      <c r="D141" s="144"/>
      <c r="E141" s="50"/>
      <c r="F141" s="48"/>
    </row>
    <row r="142" spans="1:6" x14ac:dyDescent="0.2">
      <c r="A142" s="86"/>
      <c r="B142" s="43" t="s">
        <v>100</v>
      </c>
      <c r="C142" s="43">
        <v>2</v>
      </c>
      <c r="D142" s="145"/>
      <c r="E142" s="50"/>
      <c r="F142" s="48"/>
    </row>
    <row r="143" spans="1:6" ht="25.5" customHeight="1" x14ac:dyDescent="0.2">
      <c r="A143" s="86" t="s">
        <v>175</v>
      </c>
      <c r="B143" s="92" t="s">
        <v>227</v>
      </c>
      <c r="C143" s="93"/>
      <c r="D143" s="146"/>
      <c r="E143" s="50"/>
      <c r="F143" s="48"/>
    </row>
    <row r="144" spans="1:6" x14ac:dyDescent="0.2">
      <c r="A144" s="86"/>
      <c r="B144" s="43" t="s">
        <v>13</v>
      </c>
      <c r="C144" s="43">
        <v>1</v>
      </c>
      <c r="D144" s="143"/>
      <c r="E144" s="50"/>
      <c r="F144" s="48"/>
    </row>
    <row r="145" spans="1:7" x14ac:dyDescent="0.2">
      <c r="A145" s="86"/>
      <c r="B145" s="43" t="s">
        <v>14</v>
      </c>
      <c r="C145" s="43">
        <v>0</v>
      </c>
      <c r="D145" s="145"/>
      <c r="E145" s="50"/>
      <c r="F145" s="48"/>
    </row>
    <row r="146" spans="1:7" x14ac:dyDescent="0.2">
      <c r="A146" s="69" t="s">
        <v>176</v>
      </c>
      <c r="B146" s="79" t="s">
        <v>104</v>
      </c>
      <c r="C146" s="79"/>
      <c r="D146" s="79"/>
      <c r="E146" s="50"/>
      <c r="F146" s="48"/>
    </row>
    <row r="147" spans="1:7" x14ac:dyDescent="0.2">
      <c r="A147" s="69"/>
      <c r="B147" s="43" t="s">
        <v>13</v>
      </c>
      <c r="C147" s="43">
        <v>1</v>
      </c>
      <c r="D147" s="143"/>
      <c r="E147" s="50"/>
      <c r="F147" s="48"/>
    </row>
    <row r="148" spans="1:7" x14ac:dyDescent="0.2">
      <c r="A148" s="69"/>
      <c r="B148" s="43" t="s">
        <v>14</v>
      </c>
      <c r="C148" s="43">
        <v>0</v>
      </c>
      <c r="D148" s="145"/>
      <c r="E148" s="50"/>
      <c r="F148" s="48"/>
    </row>
    <row r="149" spans="1:7" x14ac:dyDescent="0.2">
      <c r="A149" s="86" t="s">
        <v>177</v>
      </c>
      <c r="B149" s="79" t="s">
        <v>105</v>
      </c>
      <c r="C149" s="79"/>
      <c r="D149" s="79"/>
      <c r="E149" s="50"/>
      <c r="F149" s="48"/>
    </row>
    <row r="150" spans="1:7" x14ac:dyDescent="0.2">
      <c r="A150" s="86"/>
      <c r="B150" s="43" t="s">
        <v>106</v>
      </c>
      <c r="C150" s="43">
        <v>0</v>
      </c>
      <c r="D150" s="143"/>
      <c r="E150" s="50"/>
      <c r="F150" s="48"/>
    </row>
    <row r="151" spans="1:7" x14ac:dyDescent="0.2">
      <c r="A151" s="86"/>
      <c r="B151" s="43" t="s">
        <v>107</v>
      </c>
      <c r="C151" s="43">
        <v>1</v>
      </c>
      <c r="D151" s="145"/>
      <c r="E151" s="50"/>
      <c r="F151" s="49"/>
      <c r="G151" s="28"/>
    </row>
    <row r="152" spans="1:7" x14ac:dyDescent="0.2">
      <c r="A152" s="86" t="s">
        <v>178</v>
      </c>
      <c r="B152" s="79" t="s">
        <v>108</v>
      </c>
      <c r="C152" s="79"/>
      <c r="D152" s="79"/>
      <c r="E152" s="50"/>
      <c r="F152" s="48"/>
    </row>
    <row r="153" spans="1:7" x14ac:dyDescent="0.2">
      <c r="A153" s="86"/>
      <c r="B153" s="43" t="s">
        <v>13</v>
      </c>
      <c r="C153" s="43">
        <v>1</v>
      </c>
      <c r="D153" s="143"/>
      <c r="E153" s="50"/>
      <c r="F153" s="48"/>
    </row>
    <row r="154" spans="1:7" x14ac:dyDescent="0.2">
      <c r="A154" s="86"/>
      <c r="B154" s="43" t="s">
        <v>14</v>
      </c>
      <c r="C154" s="43">
        <v>0</v>
      </c>
      <c r="D154" s="145"/>
      <c r="E154" s="50"/>
      <c r="F154" s="48"/>
    </row>
    <row r="155" spans="1:7" x14ac:dyDescent="0.2">
      <c r="A155" s="70" t="s">
        <v>23</v>
      </c>
      <c r="B155" s="70"/>
      <c r="C155" s="43">
        <f>SUM(C133,C138,C142,C144,C147,C151,C153)</f>
        <v>9</v>
      </c>
      <c r="D155" s="16">
        <f>SUM(D133,D136,D140,D144,D147,D150,D153)</f>
        <v>0</v>
      </c>
      <c r="E155" s="50"/>
      <c r="F155" s="48"/>
    </row>
    <row r="156" spans="1:7" x14ac:dyDescent="0.2">
      <c r="A156" s="71" t="s">
        <v>24</v>
      </c>
      <c r="B156" s="71"/>
      <c r="C156" s="17">
        <v>1</v>
      </c>
      <c r="D156" s="38">
        <f>D155/C155*100</f>
        <v>0</v>
      </c>
      <c r="E156" s="53"/>
      <c r="F156" s="54"/>
    </row>
    <row r="157" spans="1:7" x14ac:dyDescent="0.2">
      <c r="A157" s="76" t="s">
        <v>109</v>
      </c>
      <c r="B157" s="76"/>
      <c r="C157" s="76"/>
      <c r="D157" s="76"/>
      <c r="E157" s="50"/>
      <c r="F157" s="48"/>
    </row>
    <row r="158" spans="1:7" x14ac:dyDescent="0.2">
      <c r="A158" s="86" t="s">
        <v>179</v>
      </c>
      <c r="B158" s="79" t="s">
        <v>110</v>
      </c>
      <c r="C158" s="79"/>
      <c r="D158" s="79"/>
      <c r="E158" s="50"/>
      <c r="F158" s="48"/>
    </row>
    <row r="159" spans="1:7" x14ac:dyDescent="0.2">
      <c r="A159" s="86"/>
      <c r="B159" s="43" t="s">
        <v>13</v>
      </c>
      <c r="C159" s="43">
        <v>1</v>
      </c>
      <c r="D159" s="143"/>
      <c r="E159" s="50"/>
      <c r="F159" s="48"/>
    </row>
    <row r="160" spans="1:7" x14ac:dyDescent="0.2">
      <c r="A160" s="86"/>
      <c r="B160" s="43" t="s">
        <v>14</v>
      </c>
      <c r="C160" s="43">
        <v>0</v>
      </c>
      <c r="D160" s="145"/>
      <c r="E160" s="50"/>
      <c r="F160" s="48"/>
    </row>
    <row r="161" spans="1:6" x14ac:dyDescent="0.2">
      <c r="A161" s="86" t="s">
        <v>180</v>
      </c>
      <c r="B161" s="87" t="s">
        <v>111</v>
      </c>
      <c r="C161" s="88"/>
      <c r="D161" s="142"/>
      <c r="E161" s="50"/>
      <c r="F161" s="48"/>
    </row>
    <row r="162" spans="1:6" x14ac:dyDescent="0.2">
      <c r="A162" s="86"/>
      <c r="B162" s="43" t="s">
        <v>112</v>
      </c>
      <c r="C162" s="43">
        <v>1</v>
      </c>
      <c r="D162" s="143"/>
      <c r="E162" s="50"/>
      <c r="F162" s="48"/>
    </row>
    <row r="163" spans="1:6" x14ac:dyDescent="0.2">
      <c r="A163" s="86"/>
      <c r="B163" s="43" t="s">
        <v>113</v>
      </c>
      <c r="C163" s="43">
        <v>2</v>
      </c>
      <c r="D163" s="144"/>
      <c r="E163" s="50"/>
      <c r="F163" s="48"/>
    </row>
    <row r="164" spans="1:6" x14ac:dyDescent="0.2">
      <c r="A164" s="86"/>
      <c r="B164" s="43" t="s">
        <v>114</v>
      </c>
      <c r="C164" s="43">
        <v>3</v>
      </c>
      <c r="D164" s="144"/>
      <c r="E164" s="50"/>
      <c r="F164" s="48"/>
    </row>
    <row r="165" spans="1:6" x14ac:dyDescent="0.2">
      <c r="A165" s="86"/>
      <c r="B165" s="43" t="s">
        <v>115</v>
      </c>
      <c r="C165" s="43">
        <v>4</v>
      </c>
      <c r="D165" s="144"/>
      <c r="E165" s="50"/>
      <c r="F165" s="48"/>
    </row>
    <row r="166" spans="1:6" x14ac:dyDescent="0.2">
      <c r="A166" s="86"/>
      <c r="B166" s="43" t="s">
        <v>116</v>
      </c>
      <c r="C166" s="43">
        <v>5</v>
      </c>
      <c r="D166" s="144"/>
      <c r="E166" s="50"/>
      <c r="F166" s="48"/>
    </row>
    <row r="167" spans="1:6" x14ac:dyDescent="0.2">
      <c r="A167" s="86"/>
      <c r="B167" s="43" t="s">
        <v>117</v>
      </c>
      <c r="C167" s="43">
        <v>6</v>
      </c>
      <c r="D167" s="145"/>
      <c r="E167" s="50"/>
      <c r="F167" s="48"/>
    </row>
    <row r="168" spans="1:6" x14ac:dyDescent="0.2">
      <c r="A168" s="86" t="s">
        <v>181</v>
      </c>
      <c r="B168" s="79" t="s">
        <v>118</v>
      </c>
      <c r="C168" s="79"/>
      <c r="D168" s="79"/>
      <c r="E168" s="50"/>
      <c r="F168" s="48"/>
    </row>
    <row r="169" spans="1:6" x14ac:dyDescent="0.2">
      <c r="A169" s="86"/>
      <c r="B169" s="43" t="s">
        <v>13</v>
      </c>
      <c r="C169" s="43">
        <v>1</v>
      </c>
      <c r="D169" s="143"/>
      <c r="E169" s="50"/>
      <c r="F169" s="48"/>
    </row>
    <row r="170" spans="1:6" x14ac:dyDescent="0.2">
      <c r="A170" s="86"/>
      <c r="B170" s="43" t="s">
        <v>14</v>
      </c>
      <c r="C170" s="43">
        <v>0</v>
      </c>
      <c r="D170" s="145"/>
      <c r="E170" s="50"/>
      <c r="F170" s="48"/>
    </row>
    <row r="171" spans="1:6" x14ac:dyDescent="0.2">
      <c r="A171" s="86" t="s">
        <v>182</v>
      </c>
      <c r="B171" s="79" t="s">
        <v>119</v>
      </c>
      <c r="C171" s="79"/>
      <c r="D171" s="79"/>
      <c r="E171" s="50"/>
      <c r="F171" s="48"/>
    </row>
    <row r="172" spans="1:6" x14ac:dyDescent="0.2">
      <c r="A172" s="86"/>
      <c r="B172" s="43" t="s">
        <v>13</v>
      </c>
      <c r="C172" s="43">
        <v>1</v>
      </c>
      <c r="D172" s="143"/>
      <c r="E172" s="50"/>
      <c r="F172" s="48"/>
    </row>
    <row r="173" spans="1:6" x14ac:dyDescent="0.2">
      <c r="A173" s="86"/>
      <c r="B173" s="43" t="s">
        <v>14</v>
      </c>
      <c r="C173" s="43">
        <v>0</v>
      </c>
      <c r="D173" s="145"/>
      <c r="E173" s="50"/>
      <c r="F173" s="48"/>
    </row>
    <row r="174" spans="1:6" ht="12.75" customHeight="1" x14ac:dyDescent="0.2">
      <c r="A174" s="86" t="s">
        <v>183</v>
      </c>
      <c r="B174" s="79" t="s">
        <v>228</v>
      </c>
      <c r="C174" s="79"/>
      <c r="D174" s="79"/>
      <c r="E174" s="52"/>
      <c r="F174" s="48"/>
    </row>
    <row r="175" spans="1:6" x14ac:dyDescent="0.2">
      <c r="A175" s="86"/>
      <c r="B175" s="43" t="s">
        <v>121</v>
      </c>
      <c r="C175" s="43">
        <v>1</v>
      </c>
      <c r="D175" s="143"/>
      <c r="E175" s="50"/>
      <c r="F175" s="48"/>
    </row>
    <row r="176" spans="1:6" x14ac:dyDescent="0.2">
      <c r="A176" s="86"/>
      <c r="B176" s="43" t="s">
        <v>122</v>
      </c>
      <c r="C176" s="43">
        <v>2</v>
      </c>
      <c r="D176" s="144"/>
      <c r="E176" s="50"/>
      <c r="F176" s="48"/>
    </row>
    <row r="177" spans="1:6" x14ac:dyDescent="0.2">
      <c r="A177" s="86"/>
      <c r="B177" s="43" t="s">
        <v>123</v>
      </c>
      <c r="C177" s="43">
        <v>3</v>
      </c>
      <c r="D177" s="145"/>
      <c r="E177" s="50"/>
      <c r="F177" s="48"/>
    </row>
    <row r="178" spans="1:6" x14ac:dyDescent="0.2">
      <c r="A178" s="86" t="s">
        <v>184</v>
      </c>
      <c r="B178" s="87" t="s">
        <v>226</v>
      </c>
      <c r="C178" s="88"/>
      <c r="D178" s="142"/>
      <c r="E178" s="50"/>
      <c r="F178" s="48"/>
    </row>
    <row r="179" spans="1:6" x14ac:dyDescent="0.2">
      <c r="A179" s="86"/>
      <c r="B179" s="43" t="s">
        <v>125</v>
      </c>
      <c r="C179" s="43">
        <v>1</v>
      </c>
      <c r="D179" s="143"/>
      <c r="E179" s="50"/>
      <c r="F179" s="48"/>
    </row>
    <row r="180" spans="1:6" x14ac:dyDescent="0.2">
      <c r="A180" s="86"/>
      <c r="B180" s="43" t="s">
        <v>126</v>
      </c>
      <c r="C180" s="43">
        <v>2</v>
      </c>
      <c r="D180" s="144"/>
      <c r="E180" s="50"/>
      <c r="F180" s="48"/>
    </row>
    <row r="181" spans="1:6" x14ac:dyDescent="0.2">
      <c r="A181" s="86"/>
      <c r="B181" s="43" t="s">
        <v>127</v>
      </c>
      <c r="C181" s="43">
        <v>3</v>
      </c>
      <c r="D181" s="145"/>
      <c r="E181" s="50"/>
      <c r="F181" s="48"/>
    </row>
    <row r="182" spans="1:6" x14ac:dyDescent="0.2">
      <c r="A182" s="70" t="s">
        <v>23</v>
      </c>
      <c r="B182" s="70"/>
      <c r="C182" s="43">
        <f>SUM(C159,C167,C169,C172,C177,C181)</f>
        <v>15</v>
      </c>
      <c r="D182" s="16">
        <f>SUM(D159,D162,D169,D172,D175,D179)</f>
        <v>0</v>
      </c>
      <c r="E182" s="50"/>
      <c r="F182" s="48"/>
    </row>
    <row r="183" spans="1:6" x14ac:dyDescent="0.2">
      <c r="A183" s="71" t="s">
        <v>24</v>
      </c>
      <c r="B183" s="71"/>
      <c r="C183" s="17">
        <v>1</v>
      </c>
      <c r="D183" s="38">
        <f>D182/C182*100</f>
        <v>0</v>
      </c>
      <c r="E183" s="53"/>
      <c r="F183" s="54"/>
    </row>
    <row r="184" spans="1:6" s="22" customFormat="1" x14ac:dyDescent="0.2">
      <c r="A184" s="96" t="s">
        <v>128</v>
      </c>
      <c r="B184" s="96"/>
      <c r="C184" s="44">
        <f>SUM(C34,C51,C70,C83,C86,C100,C122,C129,C155,C182)</f>
        <v>67</v>
      </c>
      <c r="D184" s="44">
        <f>SUM(D34,D51,D70,D83,D100,D122,D129,D155,D182)</f>
        <v>0</v>
      </c>
    </row>
    <row r="185" spans="1:6" s="22" customFormat="1" x14ac:dyDescent="0.2">
      <c r="A185" s="96" t="s">
        <v>129</v>
      </c>
      <c r="B185" s="96"/>
      <c r="C185" s="33">
        <v>1</v>
      </c>
      <c r="D185" s="33">
        <f>D184/C184</f>
        <v>0</v>
      </c>
    </row>
    <row r="186" spans="1:6" ht="25.5" x14ac:dyDescent="0.2">
      <c r="A186" s="28"/>
      <c r="B186" s="28"/>
      <c r="C186" s="36" t="s">
        <v>216</v>
      </c>
      <c r="D186" s="36" t="str">
        <f>IF(D185&gt;=81%,"руководитель может быть наставником/ тьютором",IF(D185&gt;=61%,"требуется методическая поддержка (стажировка) по направлению:",IF(D185&lt;=50%,"требуется помощь наставника/ тьютора и прохождение КПК для руководителя ОО",IF(D185&lt;60%&gt;51%,"требуется прохождение КПК для руководителя ОО"))))</f>
        <v>требуется помощь наставника/ тьютора и прохождение КПК для руководителя ОО</v>
      </c>
    </row>
    <row r="188" spans="1:6" x14ac:dyDescent="0.2">
      <c r="A188" s="29"/>
      <c r="B188" s="35" t="s">
        <v>190</v>
      </c>
      <c r="C188" s="29"/>
    </row>
    <row r="189" spans="1:6" x14ac:dyDescent="0.2">
      <c r="A189" s="29"/>
      <c r="B189" s="26"/>
      <c r="C189" s="29"/>
    </row>
    <row r="190" spans="1:6" x14ac:dyDescent="0.2">
      <c r="A190" s="94" t="s">
        <v>191</v>
      </c>
      <c r="B190" s="95"/>
      <c r="C190" s="30" t="s">
        <v>192</v>
      </c>
    </row>
    <row r="191" spans="1:6" x14ac:dyDescent="0.2">
      <c r="A191" s="31" t="s">
        <v>193</v>
      </c>
      <c r="B191" s="31" t="s">
        <v>194</v>
      </c>
      <c r="C191" s="34">
        <f>D35</f>
        <v>0</v>
      </c>
    </row>
    <row r="192" spans="1:6" x14ac:dyDescent="0.2">
      <c r="A192" s="31" t="s">
        <v>195</v>
      </c>
      <c r="B192" s="31" t="s">
        <v>196</v>
      </c>
      <c r="C192" s="34">
        <f>D52</f>
        <v>0</v>
      </c>
    </row>
    <row r="193" spans="1:3" x14ac:dyDescent="0.2">
      <c r="A193" s="31" t="s">
        <v>197</v>
      </c>
      <c r="B193" s="31" t="s">
        <v>198</v>
      </c>
      <c r="C193" s="34">
        <f>D71</f>
        <v>0</v>
      </c>
    </row>
    <row r="194" spans="1:3" x14ac:dyDescent="0.2">
      <c r="A194" s="31" t="s">
        <v>199</v>
      </c>
      <c r="B194" s="31" t="s">
        <v>200</v>
      </c>
      <c r="C194" s="34">
        <f>D84</f>
        <v>0</v>
      </c>
    </row>
    <row r="195" spans="1:3" ht="25.5" x14ac:dyDescent="0.2">
      <c r="A195" s="31" t="s">
        <v>201</v>
      </c>
      <c r="B195" s="31" t="s">
        <v>202</v>
      </c>
      <c r="C195" s="34">
        <f>D87</f>
        <v>0</v>
      </c>
    </row>
    <row r="196" spans="1:3" ht="38.25" x14ac:dyDescent="0.2">
      <c r="A196" s="31" t="s">
        <v>203</v>
      </c>
      <c r="B196" s="31" t="s">
        <v>214</v>
      </c>
      <c r="C196" s="34">
        <f>D101</f>
        <v>0</v>
      </c>
    </row>
    <row r="197" spans="1:3" x14ac:dyDescent="0.2">
      <c r="A197" s="31" t="s">
        <v>204</v>
      </c>
      <c r="B197" s="31" t="s">
        <v>205</v>
      </c>
      <c r="C197" s="34">
        <f>D123</f>
        <v>0</v>
      </c>
    </row>
    <row r="198" spans="1:3" x14ac:dyDescent="0.2">
      <c r="A198" s="31" t="s">
        <v>206</v>
      </c>
      <c r="B198" s="31" t="s">
        <v>207</v>
      </c>
      <c r="C198" s="34">
        <f>D130</f>
        <v>0</v>
      </c>
    </row>
    <row r="199" spans="1:3" x14ac:dyDescent="0.2">
      <c r="A199" s="31" t="s">
        <v>208</v>
      </c>
      <c r="B199" s="31" t="s">
        <v>209</v>
      </c>
      <c r="C199" s="34">
        <f>D156</f>
        <v>0</v>
      </c>
    </row>
    <row r="200" spans="1:3" x14ac:dyDescent="0.2">
      <c r="A200" s="31" t="s">
        <v>210</v>
      </c>
      <c r="B200" s="31" t="s">
        <v>215</v>
      </c>
      <c r="C200" s="34">
        <f>D183</f>
        <v>0</v>
      </c>
    </row>
    <row r="201" spans="1:3" x14ac:dyDescent="0.2">
      <c r="A201" s="29"/>
      <c r="B201" s="32" t="s">
        <v>211</v>
      </c>
      <c r="C201" s="37">
        <f>D185</f>
        <v>0</v>
      </c>
    </row>
    <row r="202" spans="1:3" x14ac:dyDescent="0.2">
      <c r="A202" s="29"/>
      <c r="B202" s="26"/>
      <c r="C202" s="29"/>
    </row>
  </sheetData>
  <sheetProtection algorithmName="SHA-512" hashValue="6qdlJdqNgh+i8AxrmBKt4Fb/5kLiRUKCz4HR9P1FDHmMZWefdb6pqV0uKRMkwqTUj3F+BBYtfrCaGY55IgMMFA==" saltValue="Oo2PElUQeZUFEfKjiWGACA==" spinCount="100000" sheet="1" objects="1" scenarios="1"/>
  <protectedRanges>
    <protectedRange sqref="B3:B6 B8:B14 D18 D21 D24 D27 D30 D32 D38 D42 D46 D48 D55 D59 D63 D67 D74 D80 D90 D94 D97 D104 D108 D111 D114 D117 D119 D126 D133 D136 D140 D144 D147 D150 D153 D159 D162 D169 D172 D175 D179 E16:F183" name="Диапазон1"/>
  </protectedRanges>
  <mergeCells count="147">
    <mergeCell ref="A182:B182"/>
    <mergeCell ref="A183:B183"/>
    <mergeCell ref="A184:B184"/>
    <mergeCell ref="A185:B185"/>
    <mergeCell ref="A190:B190"/>
    <mergeCell ref="A171:A173"/>
    <mergeCell ref="B171:D171"/>
    <mergeCell ref="A174:A177"/>
    <mergeCell ref="B174:D174"/>
    <mergeCell ref="A178:A181"/>
    <mergeCell ref="B178:D178"/>
    <mergeCell ref="D172:D173"/>
    <mergeCell ref="D175:D177"/>
    <mergeCell ref="D179:D181"/>
    <mergeCell ref="A158:A160"/>
    <mergeCell ref="B158:D158"/>
    <mergeCell ref="A161:A167"/>
    <mergeCell ref="B161:D161"/>
    <mergeCell ref="A168:A170"/>
    <mergeCell ref="B168:D168"/>
    <mergeCell ref="A152:A154"/>
    <mergeCell ref="B152:D152"/>
    <mergeCell ref="A155:B155"/>
    <mergeCell ref="A156:B156"/>
    <mergeCell ref="D159:D160"/>
    <mergeCell ref="D162:D167"/>
    <mergeCell ref="D169:D170"/>
    <mergeCell ref="A157:D157"/>
    <mergeCell ref="D153:D154"/>
    <mergeCell ref="A143:A145"/>
    <mergeCell ref="B143:D143"/>
    <mergeCell ref="A146:A148"/>
    <mergeCell ref="B146:D146"/>
    <mergeCell ref="A149:A151"/>
    <mergeCell ref="B149:D149"/>
    <mergeCell ref="A132:A134"/>
    <mergeCell ref="B132:D132"/>
    <mergeCell ref="A135:A138"/>
    <mergeCell ref="B135:D135"/>
    <mergeCell ref="A139:A142"/>
    <mergeCell ref="B139:D139"/>
    <mergeCell ref="D133:D134"/>
    <mergeCell ref="D136:D138"/>
    <mergeCell ref="D140:D142"/>
    <mergeCell ref="D144:D145"/>
    <mergeCell ref="D147:D148"/>
    <mergeCell ref="D150:D151"/>
    <mergeCell ref="A124:D124"/>
    <mergeCell ref="A125:A128"/>
    <mergeCell ref="B125:D125"/>
    <mergeCell ref="A129:B129"/>
    <mergeCell ref="A130:B130"/>
    <mergeCell ref="A131:D131"/>
    <mergeCell ref="A116:A117"/>
    <mergeCell ref="B116:D116"/>
    <mergeCell ref="A118:A121"/>
    <mergeCell ref="B118:D118"/>
    <mergeCell ref="A122:B122"/>
    <mergeCell ref="A123:B123"/>
    <mergeCell ref="D119:D121"/>
    <mergeCell ref="D126:D128"/>
    <mergeCell ref="A107:A109"/>
    <mergeCell ref="B107:D107"/>
    <mergeCell ref="A110:A112"/>
    <mergeCell ref="B110:D110"/>
    <mergeCell ref="A113:A115"/>
    <mergeCell ref="B113:D113"/>
    <mergeCell ref="A96:A99"/>
    <mergeCell ref="B96:D96"/>
    <mergeCell ref="A100:B100"/>
    <mergeCell ref="A101:B101"/>
    <mergeCell ref="A102:D102"/>
    <mergeCell ref="A103:A106"/>
    <mergeCell ref="B103:D103"/>
    <mergeCell ref="D97:D99"/>
    <mergeCell ref="D104:D106"/>
    <mergeCell ref="D108:D109"/>
    <mergeCell ref="D111:D112"/>
    <mergeCell ref="D114:D115"/>
    <mergeCell ref="A88:D88"/>
    <mergeCell ref="A89:A92"/>
    <mergeCell ref="B89:D89"/>
    <mergeCell ref="A93:A95"/>
    <mergeCell ref="B93:D93"/>
    <mergeCell ref="A86:B86"/>
    <mergeCell ref="A87:B87"/>
    <mergeCell ref="A79:A82"/>
    <mergeCell ref="B79:D79"/>
    <mergeCell ref="A83:B83"/>
    <mergeCell ref="A84:B84"/>
    <mergeCell ref="A85:D85"/>
    <mergeCell ref="D80:D82"/>
    <mergeCell ref="D90:D92"/>
    <mergeCell ref="D94:D95"/>
    <mergeCell ref="A66:A69"/>
    <mergeCell ref="B66:D66"/>
    <mergeCell ref="A70:B70"/>
    <mergeCell ref="A71:B71"/>
    <mergeCell ref="A72:D72"/>
    <mergeCell ref="A73:A78"/>
    <mergeCell ref="B73:D73"/>
    <mergeCell ref="A58:A61"/>
    <mergeCell ref="B58:D58"/>
    <mergeCell ref="A62:A65"/>
    <mergeCell ref="B62:D62"/>
    <mergeCell ref="D59:D61"/>
    <mergeCell ref="D63:D65"/>
    <mergeCell ref="D67:D69"/>
    <mergeCell ref="D74:D78"/>
    <mergeCell ref="A51:B51"/>
    <mergeCell ref="A52:B52"/>
    <mergeCell ref="A53:D53"/>
    <mergeCell ref="A54:A57"/>
    <mergeCell ref="B54:D54"/>
    <mergeCell ref="A41:A44"/>
    <mergeCell ref="B41:D41"/>
    <mergeCell ref="A45:A46"/>
    <mergeCell ref="B45:D45"/>
    <mergeCell ref="A47:A50"/>
    <mergeCell ref="B47:D47"/>
    <mergeCell ref="D42:D44"/>
    <mergeCell ref="D48:D50"/>
    <mergeCell ref="D55:D57"/>
    <mergeCell ref="A36:D36"/>
    <mergeCell ref="A37:A40"/>
    <mergeCell ref="B37:D37"/>
    <mergeCell ref="A26:A28"/>
    <mergeCell ref="B26:D26"/>
    <mergeCell ref="A29:A30"/>
    <mergeCell ref="B29:D29"/>
    <mergeCell ref="A31:A33"/>
    <mergeCell ref="B31:D31"/>
    <mergeCell ref="D38:D40"/>
    <mergeCell ref="A16:D16"/>
    <mergeCell ref="A17:A19"/>
    <mergeCell ref="B17:D17"/>
    <mergeCell ref="A20:A22"/>
    <mergeCell ref="B20:D20"/>
    <mergeCell ref="A23:A25"/>
    <mergeCell ref="B23:D23"/>
    <mergeCell ref="A34:B34"/>
    <mergeCell ref="A35:B35"/>
    <mergeCell ref="D18:D19"/>
    <mergeCell ref="D21:D22"/>
    <mergeCell ref="D24:D25"/>
    <mergeCell ref="D27:D28"/>
    <mergeCell ref="D32:D33"/>
  </mergeCells>
  <hyperlinks>
    <hyperlink ref="A89" location="_ftn2" display="_ftn2"/>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8"/>
  <sheetViews>
    <sheetView topLeftCell="A148" zoomScaleNormal="100" workbookViewId="0">
      <selection activeCell="D171" sqref="D171"/>
    </sheetView>
  </sheetViews>
  <sheetFormatPr defaultRowHeight="12.75" x14ac:dyDescent="0.2"/>
  <cols>
    <col min="1" max="1" width="25.85546875" style="19" customWidth="1"/>
    <col min="2" max="2" width="69.28515625" style="19" customWidth="1"/>
    <col min="3" max="3" width="18.140625" style="19" customWidth="1"/>
    <col min="4" max="4" width="59.5703125" style="19" customWidth="1"/>
    <col min="5" max="5" width="32" style="19" customWidth="1"/>
    <col min="6" max="6" width="30.28515625" style="19" customWidth="1"/>
    <col min="7" max="16384" width="9.140625" style="19"/>
  </cols>
  <sheetData>
    <row r="1" spans="1:6" ht="51" x14ac:dyDescent="0.2">
      <c r="B1" s="27" t="s">
        <v>218</v>
      </c>
    </row>
    <row r="3" spans="1:6" x14ac:dyDescent="0.2">
      <c r="A3" s="23" t="s">
        <v>189</v>
      </c>
      <c r="B3" s="24"/>
    </row>
    <row r="4" spans="1:6" x14ac:dyDescent="0.2">
      <c r="A4" s="23" t="s">
        <v>187</v>
      </c>
      <c r="B4" s="25"/>
    </row>
    <row r="5" spans="1:6" x14ac:dyDescent="0.2">
      <c r="A5" s="23" t="s">
        <v>219</v>
      </c>
      <c r="B5" s="24"/>
    </row>
    <row r="6" spans="1:6" x14ac:dyDescent="0.2">
      <c r="A6" s="23" t="s">
        <v>188</v>
      </c>
      <c r="B6" s="25"/>
    </row>
    <row r="7" spans="1:6" ht="25.5" x14ac:dyDescent="0.2">
      <c r="A7" s="23" t="s">
        <v>225</v>
      </c>
      <c r="B7" s="25" t="s">
        <v>221</v>
      </c>
    </row>
    <row r="8" spans="1:6" ht="51" x14ac:dyDescent="0.2">
      <c r="A8" s="23" t="s">
        <v>220</v>
      </c>
      <c r="B8" s="25"/>
    </row>
    <row r="9" spans="1:6" ht="25.5" x14ac:dyDescent="0.2">
      <c r="A9" s="23" t="s">
        <v>229</v>
      </c>
      <c r="B9" s="25"/>
    </row>
    <row r="10" spans="1:6" x14ac:dyDescent="0.2">
      <c r="A10" s="23"/>
      <c r="B10" s="25"/>
    </row>
    <row r="11" spans="1:6" x14ac:dyDescent="0.2">
      <c r="B11" s="25"/>
    </row>
    <row r="12" spans="1:6" x14ac:dyDescent="0.2">
      <c r="B12" s="25"/>
    </row>
    <row r="13" spans="1:6" x14ac:dyDescent="0.2">
      <c r="B13" s="24"/>
    </row>
    <row r="15" spans="1:6" s="22" customFormat="1" x14ac:dyDescent="0.2">
      <c r="A15" s="57" t="s">
        <v>0</v>
      </c>
      <c r="B15" s="57" t="s">
        <v>1</v>
      </c>
      <c r="C15" s="57" t="s">
        <v>2</v>
      </c>
      <c r="D15" s="57" t="s">
        <v>3</v>
      </c>
      <c r="E15" s="56" t="s">
        <v>212</v>
      </c>
      <c r="F15" s="58" t="s">
        <v>213</v>
      </c>
    </row>
    <row r="16" spans="1:6" x14ac:dyDescent="0.2">
      <c r="A16" s="147" t="s">
        <v>186</v>
      </c>
      <c r="B16" s="147"/>
      <c r="C16" s="147"/>
      <c r="D16" s="147"/>
      <c r="E16" s="50"/>
      <c r="F16" s="48"/>
    </row>
    <row r="17" spans="1:6" x14ac:dyDescent="0.2">
      <c r="A17" s="69" t="s">
        <v>140</v>
      </c>
      <c r="B17" s="77" t="s">
        <v>7</v>
      </c>
      <c r="C17" s="77"/>
      <c r="D17" s="77"/>
      <c r="E17" s="50"/>
      <c r="F17" s="48"/>
    </row>
    <row r="18" spans="1:6" x14ac:dyDescent="0.2">
      <c r="A18" s="69"/>
      <c r="B18" s="42" t="s">
        <v>8</v>
      </c>
      <c r="C18" s="42">
        <v>1</v>
      </c>
      <c r="D18" s="136"/>
      <c r="E18" s="50"/>
      <c r="F18" s="48"/>
    </row>
    <row r="19" spans="1:6" x14ac:dyDescent="0.2">
      <c r="A19" s="69"/>
      <c r="B19" s="42" t="s">
        <v>11</v>
      </c>
      <c r="C19" s="42">
        <v>0</v>
      </c>
      <c r="D19" s="137"/>
      <c r="E19" s="50"/>
      <c r="F19" s="48"/>
    </row>
    <row r="20" spans="1:6" x14ac:dyDescent="0.2">
      <c r="A20" s="69" t="s">
        <v>141</v>
      </c>
      <c r="B20" s="70" t="s">
        <v>12</v>
      </c>
      <c r="C20" s="70"/>
      <c r="D20" s="70"/>
      <c r="E20" s="50"/>
      <c r="F20" s="48"/>
    </row>
    <row r="21" spans="1:6" x14ac:dyDescent="0.2">
      <c r="A21" s="69"/>
      <c r="B21" s="41" t="s">
        <v>13</v>
      </c>
      <c r="C21" s="41">
        <v>1</v>
      </c>
      <c r="D21" s="138"/>
      <c r="E21" s="50"/>
      <c r="F21" s="48"/>
    </row>
    <row r="22" spans="1:6" x14ac:dyDescent="0.2">
      <c r="A22" s="69"/>
      <c r="B22" s="41" t="s">
        <v>14</v>
      </c>
      <c r="C22" s="41">
        <v>0</v>
      </c>
      <c r="D22" s="139"/>
      <c r="E22" s="50"/>
      <c r="F22" s="48"/>
    </row>
    <row r="23" spans="1:6" x14ac:dyDescent="0.2">
      <c r="A23" s="69" t="s">
        <v>142</v>
      </c>
      <c r="B23" s="70" t="s">
        <v>15</v>
      </c>
      <c r="C23" s="70"/>
      <c r="D23" s="70"/>
      <c r="E23" s="50"/>
      <c r="F23" s="48"/>
    </row>
    <row r="24" spans="1:6" x14ac:dyDescent="0.2">
      <c r="A24" s="69"/>
      <c r="B24" s="41" t="s">
        <v>8</v>
      </c>
      <c r="C24" s="41">
        <v>0</v>
      </c>
      <c r="D24" s="138"/>
      <c r="E24" s="50"/>
      <c r="F24" s="48"/>
    </row>
    <row r="25" spans="1:6" x14ac:dyDescent="0.2">
      <c r="A25" s="69"/>
      <c r="B25" s="41" t="s">
        <v>11</v>
      </c>
      <c r="C25" s="41">
        <v>1</v>
      </c>
      <c r="D25" s="139"/>
      <c r="E25" s="50"/>
      <c r="F25" s="48"/>
    </row>
    <row r="26" spans="1:6" x14ac:dyDescent="0.2">
      <c r="A26" s="69" t="s">
        <v>143</v>
      </c>
      <c r="B26" s="70" t="s">
        <v>18</v>
      </c>
      <c r="C26" s="70"/>
      <c r="D26" s="70"/>
      <c r="E26" s="50"/>
      <c r="F26" s="48"/>
    </row>
    <row r="27" spans="1:6" x14ac:dyDescent="0.2">
      <c r="A27" s="69"/>
      <c r="B27" s="41" t="s">
        <v>13</v>
      </c>
      <c r="C27" s="41">
        <v>0</v>
      </c>
      <c r="D27" s="138"/>
      <c r="E27" s="50"/>
      <c r="F27" s="48"/>
    </row>
    <row r="28" spans="1:6" x14ac:dyDescent="0.2">
      <c r="A28" s="69"/>
      <c r="B28" s="41" t="s">
        <v>14</v>
      </c>
      <c r="C28" s="41">
        <v>1</v>
      </c>
      <c r="D28" s="139"/>
      <c r="E28" s="50"/>
      <c r="F28" s="48"/>
    </row>
    <row r="29" spans="1:6" x14ac:dyDescent="0.2">
      <c r="A29" s="69" t="s">
        <v>144</v>
      </c>
      <c r="B29" s="79" t="s">
        <v>20</v>
      </c>
      <c r="C29" s="79"/>
      <c r="D29" s="79"/>
      <c r="E29" s="50"/>
      <c r="F29" s="48"/>
    </row>
    <row r="30" spans="1:6" ht="25.5" x14ac:dyDescent="0.2">
      <c r="A30" s="69"/>
      <c r="B30" s="41" t="s">
        <v>21</v>
      </c>
      <c r="C30" s="41">
        <v>1</v>
      </c>
      <c r="D30" s="41"/>
      <c r="E30" s="50"/>
      <c r="F30" s="48"/>
    </row>
    <row r="31" spans="1:6" x14ac:dyDescent="0.2">
      <c r="A31" s="69" t="s">
        <v>145</v>
      </c>
      <c r="B31" s="70" t="s">
        <v>22</v>
      </c>
      <c r="C31" s="70"/>
      <c r="D31" s="70"/>
      <c r="E31" s="50"/>
      <c r="F31" s="48"/>
    </row>
    <row r="32" spans="1:6" x14ac:dyDescent="0.2">
      <c r="A32" s="69"/>
      <c r="B32" s="41" t="s">
        <v>13</v>
      </c>
      <c r="C32" s="41">
        <v>1</v>
      </c>
      <c r="D32" s="138"/>
      <c r="E32" s="50"/>
      <c r="F32" s="48"/>
    </row>
    <row r="33" spans="1:6" x14ac:dyDescent="0.2">
      <c r="A33" s="69"/>
      <c r="B33" s="41" t="s">
        <v>14</v>
      </c>
      <c r="C33" s="41">
        <v>0</v>
      </c>
      <c r="D33" s="139"/>
      <c r="E33" s="50"/>
      <c r="F33" s="48"/>
    </row>
    <row r="34" spans="1:6" x14ac:dyDescent="0.2">
      <c r="A34" s="70" t="s">
        <v>23</v>
      </c>
      <c r="B34" s="70"/>
      <c r="C34" s="43">
        <f>SUM(C18,C21,C25,C28,C30,C32)</f>
        <v>6</v>
      </c>
      <c r="D34" s="16">
        <f>SUM(D18,D21,D24,D27,D30,D32)</f>
        <v>0</v>
      </c>
      <c r="E34" s="50"/>
      <c r="F34" s="48"/>
    </row>
    <row r="35" spans="1:6" x14ac:dyDescent="0.2">
      <c r="A35" s="71" t="s">
        <v>24</v>
      </c>
      <c r="B35" s="71"/>
      <c r="C35" s="17">
        <v>1</v>
      </c>
      <c r="D35" s="38">
        <f>D34/C34*100</f>
        <v>0</v>
      </c>
      <c r="E35" s="53"/>
      <c r="F35" s="54"/>
    </row>
    <row r="36" spans="1:6" ht="12.75" customHeight="1" x14ac:dyDescent="0.2">
      <c r="A36" s="148" t="s">
        <v>25</v>
      </c>
      <c r="B36" s="149"/>
      <c r="C36" s="149"/>
      <c r="D36" s="150"/>
      <c r="E36" s="50"/>
      <c r="F36" s="48"/>
    </row>
    <row r="37" spans="1:6" x14ac:dyDescent="0.2">
      <c r="A37" s="82" t="s">
        <v>148</v>
      </c>
      <c r="B37" s="77" t="s">
        <v>32</v>
      </c>
      <c r="C37" s="77"/>
      <c r="D37" s="77"/>
      <c r="E37" s="50"/>
      <c r="F37" s="48"/>
    </row>
    <row r="38" spans="1:6" x14ac:dyDescent="0.2">
      <c r="A38" s="82"/>
      <c r="B38" s="42" t="s">
        <v>33</v>
      </c>
      <c r="C38" s="42">
        <v>2</v>
      </c>
      <c r="D38" s="136"/>
      <c r="E38" s="50"/>
      <c r="F38" s="48"/>
    </row>
    <row r="39" spans="1:6" x14ac:dyDescent="0.2">
      <c r="A39" s="82"/>
      <c r="B39" s="42" t="s">
        <v>34</v>
      </c>
      <c r="C39" s="42">
        <v>1</v>
      </c>
      <c r="D39" s="141"/>
      <c r="E39" s="50"/>
      <c r="F39" s="48"/>
    </row>
    <row r="40" spans="1:6" x14ac:dyDescent="0.2">
      <c r="A40" s="82"/>
      <c r="B40" s="42" t="s">
        <v>35</v>
      </c>
      <c r="C40" s="42">
        <v>0</v>
      </c>
      <c r="D40" s="137"/>
      <c r="E40" s="50"/>
      <c r="F40" s="48"/>
    </row>
    <row r="41" spans="1:6" x14ac:dyDescent="0.2">
      <c r="A41" s="82" t="s">
        <v>149</v>
      </c>
      <c r="B41" s="77" t="s">
        <v>36</v>
      </c>
      <c r="C41" s="77"/>
      <c r="D41" s="77"/>
      <c r="E41" s="50"/>
      <c r="F41" s="48"/>
    </row>
    <row r="42" spans="1:6" x14ac:dyDescent="0.2">
      <c r="A42" s="82"/>
      <c r="B42" s="42" t="s">
        <v>37</v>
      </c>
      <c r="C42" s="42">
        <v>1</v>
      </c>
      <c r="D42" s="42"/>
      <c r="E42" s="50"/>
      <c r="F42" s="48"/>
    </row>
    <row r="43" spans="1:6" x14ac:dyDescent="0.2">
      <c r="A43" s="77" t="s">
        <v>23</v>
      </c>
      <c r="B43" s="77"/>
      <c r="C43" s="20">
        <f>SUM(C38,C42)</f>
        <v>3</v>
      </c>
      <c r="D43" s="21">
        <f>SUM(D38,D42)</f>
        <v>0</v>
      </c>
      <c r="E43" s="50"/>
      <c r="F43" s="48"/>
    </row>
    <row r="44" spans="1:6" x14ac:dyDescent="0.2">
      <c r="A44" s="71" t="s">
        <v>24</v>
      </c>
      <c r="B44" s="71"/>
      <c r="C44" s="17">
        <v>1</v>
      </c>
      <c r="D44" s="38">
        <f>D43/C43*100</f>
        <v>0</v>
      </c>
      <c r="E44" s="53"/>
      <c r="F44" s="54"/>
    </row>
    <row r="45" spans="1:6" x14ac:dyDescent="0.2">
      <c r="A45" s="147" t="s">
        <v>40</v>
      </c>
      <c r="B45" s="147"/>
      <c r="C45" s="147"/>
      <c r="D45" s="147"/>
      <c r="E45" s="50"/>
      <c r="F45" s="48"/>
    </row>
    <row r="46" spans="1:6" x14ac:dyDescent="0.2">
      <c r="A46" s="69" t="s">
        <v>154</v>
      </c>
      <c r="B46" s="70" t="s">
        <v>47</v>
      </c>
      <c r="C46" s="70"/>
      <c r="D46" s="70"/>
      <c r="E46" s="50"/>
      <c r="F46" s="48"/>
    </row>
    <row r="47" spans="1:6" x14ac:dyDescent="0.2">
      <c r="A47" s="69"/>
      <c r="B47" s="41" t="s">
        <v>11</v>
      </c>
      <c r="C47" s="41">
        <v>0</v>
      </c>
      <c r="D47" s="138"/>
      <c r="E47" s="50"/>
      <c r="F47" s="48"/>
    </row>
    <row r="48" spans="1:6" x14ac:dyDescent="0.2">
      <c r="A48" s="69"/>
      <c r="B48" s="41" t="s">
        <v>48</v>
      </c>
      <c r="C48" s="41">
        <v>1</v>
      </c>
      <c r="D48" s="140"/>
      <c r="E48" s="50"/>
      <c r="F48" s="48"/>
    </row>
    <row r="49" spans="1:6" x14ac:dyDescent="0.2">
      <c r="A49" s="69"/>
      <c r="B49" s="41" t="s">
        <v>49</v>
      </c>
      <c r="C49" s="41">
        <v>2</v>
      </c>
      <c r="D49" s="139"/>
      <c r="E49" s="50"/>
      <c r="F49" s="48"/>
    </row>
    <row r="50" spans="1:6" x14ac:dyDescent="0.2">
      <c r="A50" s="70" t="s">
        <v>23</v>
      </c>
      <c r="B50" s="70"/>
      <c r="C50" s="41">
        <f>SUM(C49)</f>
        <v>2</v>
      </c>
      <c r="D50" s="16">
        <f>SUM(D47)</f>
        <v>0</v>
      </c>
      <c r="E50" s="50"/>
      <c r="F50" s="48"/>
    </row>
    <row r="51" spans="1:6" x14ac:dyDescent="0.2">
      <c r="A51" s="71" t="s">
        <v>24</v>
      </c>
      <c r="B51" s="71"/>
      <c r="C51" s="17">
        <v>1</v>
      </c>
      <c r="D51" s="38">
        <f>D50/C50*100</f>
        <v>0</v>
      </c>
      <c r="E51" s="53"/>
      <c r="F51" s="54"/>
    </row>
    <row r="52" spans="1:6" x14ac:dyDescent="0.2">
      <c r="A52" s="147" t="s">
        <v>52</v>
      </c>
      <c r="B52" s="147"/>
      <c r="C52" s="147"/>
      <c r="D52" s="147"/>
      <c r="E52" s="50"/>
      <c r="F52" s="48"/>
    </row>
    <row r="53" spans="1:6" x14ac:dyDescent="0.2">
      <c r="A53" s="69" t="s">
        <v>157</v>
      </c>
      <c r="B53" s="70" t="s">
        <v>53</v>
      </c>
      <c r="C53" s="70"/>
      <c r="D53" s="70"/>
      <c r="E53" s="50"/>
      <c r="F53" s="48"/>
    </row>
    <row r="54" spans="1:6" x14ac:dyDescent="0.2">
      <c r="A54" s="69"/>
      <c r="B54" s="41" t="s">
        <v>14</v>
      </c>
      <c r="C54" s="41">
        <v>0</v>
      </c>
      <c r="D54" s="138"/>
      <c r="E54" s="50"/>
      <c r="F54" s="48"/>
    </row>
    <row r="55" spans="1:6" x14ac:dyDescent="0.2">
      <c r="A55" s="69"/>
      <c r="B55" s="41" t="s">
        <v>54</v>
      </c>
      <c r="C55" s="41">
        <v>1</v>
      </c>
      <c r="D55" s="140"/>
      <c r="E55" s="50"/>
      <c r="F55" s="48"/>
    </row>
    <row r="56" spans="1:6" x14ac:dyDescent="0.2">
      <c r="A56" s="69"/>
      <c r="B56" s="41" t="s">
        <v>55</v>
      </c>
      <c r="C56" s="41">
        <v>2</v>
      </c>
      <c r="D56" s="140"/>
      <c r="E56" s="50"/>
      <c r="F56" s="48"/>
    </row>
    <row r="57" spans="1:6" x14ac:dyDescent="0.2">
      <c r="A57" s="69"/>
      <c r="B57" s="41" t="s">
        <v>56</v>
      </c>
      <c r="C57" s="41">
        <v>3</v>
      </c>
      <c r="D57" s="140"/>
      <c r="E57" s="50"/>
      <c r="F57" s="48"/>
    </row>
    <row r="58" spans="1:6" x14ac:dyDescent="0.2">
      <c r="A58" s="69"/>
      <c r="B58" s="41" t="s">
        <v>57</v>
      </c>
      <c r="C58" s="41">
        <v>4</v>
      </c>
      <c r="D58" s="139"/>
      <c r="E58" s="50"/>
      <c r="F58" s="48"/>
    </row>
    <row r="59" spans="1:6" x14ac:dyDescent="0.2">
      <c r="A59" s="69" t="s">
        <v>158</v>
      </c>
      <c r="B59" s="70" t="s">
        <v>58</v>
      </c>
      <c r="C59" s="70"/>
      <c r="D59" s="70"/>
      <c r="E59" s="50"/>
      <c r="F59" s="48"/>
    </row>
    <row r="60" spans="1:6" x14ac:dyDescent="0.2">
      <c r="A60" s="69"/>
      <c r="B60" s="41" t="s">
        <v>8</v>
      </c>
      <c r="C60" s="41">
        <v>1</v>
      </c>
      <c r="D60" s="138"/>
      <c r="E60" s="50"/>
      <c r="F60" s="48"/>
    </row>
    <row r="61" spans="1:6" x14ac:dyDescent="0.2">
      <c r="A61" s="69"/>
      <c r="B61" s="41" t="s">
        <v>11</v>
      </c>
      <c r="C61" s="41">
        <v>0</v>
      </c>
      <c r="D61" s="140"/>
      <c r="E61" s="50"/>
      <c r="F61" s="48"/>
    </row>
    <row r="62" spans="1:6" x14ac:dyDescent="0.2">
      <c r="A62" s="69"/>
      <c r="B62" s="41" t="s">
        <v>59</v>
      </c>
      <c r="C62" s="41">
        <v>2</v>
      </c>
      <c r="D62" s="139"/>
      <c r="E62" s="50"/>
      <c r="F62" s="48"/>
    </row>
    <row r="63" spans="1:6" x14ac:dyDescent="0.2">
      <c r="A63" s="70" t="s">
        <v>23</v>
      </c>
      <c r="B63" s="70"/>
      <c r="C63" s="41">
        <f>SUM(C58,C62)</f>
        <v>6</v>
      </c>
      <c r="D63" s="16">
        <f>SUM(D54,D60)</f>
        <v>0</v>
      </c>
      <c r="E63" s="50"/>
      <c r="F63" s="48"/>
    </row>
    <row r="64" spans="1:6" x14ac:dyDescent="0.2">
      <c r="A64" s="71" t="s">
        <v>24</v>
      </c>
      <c r="B64" s="71"/>
      <c r="C64" s="17">
        <v>1</v>
      </c>
      <c r="D64" s="38">
        <f>D63/C63*100</f>
        <v>0</v>
      </c>
      <c r="E64" s="53"/>
      <c r="F64" s="54"/>
    </row>
    <row r="65" spans="1:6" x14ac:dyDescent="0.2">
      <c r="A65" s="147" t="s">
        <v>60</v>
      </c>
      <c r="B65" s="147"/>
      <c r="C65" s="147"/>
      <c r="D65" s="147"/>
      <c r="E65" s="50"/>
      <c r="F65" s="48"/>
    </row>
    <row r="66" spans="1:6" x14ac:dyDescent="0.2">
      <c r="A66" s="70" t="s">
        <v>23</v>
      </c>
      <c r="B66" s="70"/>
      <c r="C66" s="41"/>
      <c r="D66" s="16"/>
      <c r="E66" s="50"/>
      <c r="F66" s="48"/>
    </row>
    <row r="67" spans="1:6" x14ac:dyDescent="0.2">
      <c r="A67" s="71" t="s">
        <v>24</v>
      </c>
      <c r="B67" s="71"/>
      <c r="C67" s="17"/>
      <c r="D67" s="38"/>
      <c r="E67" s="53"/>
      <c r="F67" s="54"/>
    </row>
    <row r="68" spans="1:6" ht="38.25" customHeight="1" x14ac:dyDescent="0.2">
      <c r="A68" s="84" t="s">
        <v>185</v>
      </c>
      <c r="B68" s="84"/>
      <c r="C68" s="84"/>
      <c r="D68" s="84"/>
      <c r="E68" s="50"/>
      <c r="F68" s="48"/>
    </row>
    <row r="69" spans="1:6" x14ac:dyDescent="0.2">
      <c r="A69" s="69" t="s">
        <v>163</v>
      </c>
      <c r="B69" s="70" t="s">
        <v>70</v>
      </c>
      <c r="C69" s="70"/>
      <c r="D69" s="70"/>
      <c r="E69" s="50"/>
      <c r="F69" s="48"/>
    </row>
    <row r="70" spans="1:6" x14ac:dyDescent="0.2">
      <c r="A70" s="69"/>
      <c r="B70" s="41" t="s">
        <v>13</v>
      </c>
      <c r="C70" s="41">
        <v>2</v>
      </c>
      <c r="D70" s="138"/>
      <c r="E70" s="50"/>
      <c r="F70" s="48"/>
    </row>
    <row r="71" spans="1:6" x14ac:dyDescent="0.2">
      <c r="A71" s="69"/>
      <c r="B71" s="41" t="s">
        <v>14</v>
      </c>
      <c r="C71" s="41">
        <v>0</v>
      </c>
      <c r="D71" s="139"/>
      <c r="E71" s="50"/>
      <c r="F71" s="48"/>
    </row>
    <row r="72" spans="1:6" x14ac:dyDescent="0.2">
      <c r="A72" s="69" t="s">
        <v>164</v>
      </c>
      <c r="B72" s="70" t="s">
        <v>71</v>
      </c>
      <c r="C72" s="70"/>
      <c r="D72" s="70"/>
      <c r="E72" s="50"/>
      <c r="F72" s="48"/>
    </row>
    <row r="73" spans="1:6" x14ac:dyDescent="0.2">
      <c r="A73" s="69"/>
      <c r="B73" s="42" t="s">
        <v>72</v>
      </c>
      <c r="C73" s="41">
        <v>1</v>
      </c>
      <c r="D73" s="138"/>
      <c r="E73" s="50"/>
      <c r="F73" s="48"/>
    </row>
    <row r="74" spans="1:6" x14ac:dyDescent="0.2">
      <c r="A74" s="69"/>
      <c r="B74" s="42" t="s">
        <v>73</v>
      </c>
      <c r="C74" s="41">
        <v>0</v>
      </c>
      <c r="D74" s="140"/>
      <c r="E74" s="50"/>
      <c r="F74" s="48"/>
    </row>
    <row r="75" spans="1:6" x14ac:dyDescent="0.2">
      <c r="A75" s="69"/>
      <c r="B75" s="41" t="s">
        <v>74</v>
      </c>
      <c r="C75" s="41">
        <v>2</v>
      </c>
      <c r="D75" s="139"/>
      <c r="E75" s="50"/>
      <c r="F75" s="48"/>
    </row>
    <row r="76" spans="1:6" x14ac:dyDescent="0.2">
      <c r="A76" s="70" t="s">
        <v>23</v>
      </c>
      <c r="B76" s="70"/>
      <c r="C76" s="41">
        <f>SUM(C70,C75)</f>
        <v>4</v>
      </c>
      <c r="D76" s="16">
        <f>SUM(D70,D73)</f>
        <v>0</v>
      </c>
      <c r="E76" s="50"/>
      <c r="F76" s="48"/>
    </row>
    <row r="77" spans="1:6" x14ac:dyDescent="0.2">
      <c r="A77" s="71" t="s">
        <v>24</v>
      </c>
      <c r="B77" s="71"/>
      <c r="C77" s="17">
        <v>1</v>
      </c>
      <c r="D77" s="38">
        <f>D76/C76*100</f>
        <v>0</v>
      </c>
      <c r="E77" s="53"/>
      <c r="F77" s="54"/>
    </row>
    <row r="78" spans="1:6" x14ac:dyDescent="0.2">
      <c r="A78" s="147" t="s">
        <v>75</v>
      </c>
      <c r="B78" s="147"/>
      <c r="C78" s="147"/>
      <c r="D78" s="147"/>
      <c r="E78" s="50"/>
      <c r="F78" s="48"/>
    </row>
    <row r="79" spans="1:6" x14ac:dyDescent="0.2">
      <c r="A79" s="69" t="s">
        <v>165</v>
      </c>
      <c r="B79" s="70" t="s">
        <v>76</v>
      </c>
      <c r="C79" s="70"/>
      <c r="D79" s="70"/>
      <c r="E79" s="50"/>
      <c r="F79" s="48"/>
    </row>
    <row r="80" spans="1:6" x14ac:dyDescent="0.2">
      <c r="A80" s="69"/>
      <c r="B80" s="41" t="s">
        <v>8</v>
      </c>
      <c r="C80" s="41">
        <v>0</v>
      </c>
      <c r="D80" s="138"/>
      <c r="E80" s="50"/>
      <c r="F80" s="48"/>
    </row>
    <row r="81" spans="1:6" x14ac:dyDescent="0.2">
      <c r="A81" s="69"/>
      <c r="B81" s="41" t="s">
        <v>11</v>
      </c>
      <c r="C81" s="41">
        <v>2</v>
      </c>
      <c r="D81" s="140"/>
      <c r="E81" s="50"/>
      <c r="F81" s="48"/>
    </row>
    <row r="82" spans="1:6" x14ac:dyDescent="0.2">
      <c r="A82" s="69"/>
      <c r="B82" s="41" t="s">
        <v>48</v>
      </c>
      <c r="C82" s="41">
        <v>1</v>
      </c>
      <c r="D82" s="139"/>
      <c r="E82" s="50"/>
      <c r="F82" s="48"/>
    </row>
    <row r="83" spans="1:6" x14ac:dyDescent="0.2">
      <c r="A83" s="69" t="s">
        <v>166</v>
      </c>
      <c r="B83" s="70" t="s">
        <v>77</v>
      </c>
      <c r="C83" s="70"/>
      <c r="D83" s="70"/>
      <c r="E83" s="50"/>
      <c r="F83" s="48"/>
    </row>
    <row r="84" spans="1:6" x14ac:dyDescent="0.2">
      <c r="A84" s="69"/>
      <c r="B84" s="41" t="s">
        <v>13</v>
      </c>
      <c r="C84" s="41">
        <v>1</v>
      </c>
      <c r="D84" s="138"/>
      <c r="E84" s="50"/>
      <c r="F84" s="48"/>
    </row>
    <row r="85" spans="1:6" x14ac:dyDescent="0.2">
      <c r="A85" s="69"/>
      <c r="B85" s="41" t="s">
        <v>14</v>
      </c>
      <c r="C85" s="41">
        <v>0</v>
      </c>
      <c r="D85" s="139"/>
      <c r="E85" s="50"/>
      <c r="F85" s="48"/>
    </row>
    <row r="86" spans="1:6" x14ac:dyDescent="0.2">
      <c r="A86" s="69" t="s">
        <v>167</v>
      </c>
      <c r="B86" s="70" t="s">
        <v>79</v>
      </c>
      <c r="C86" s="70"/>
      <c r="D86" s="70"/>
      <c r="E86" s="50"/>
      <c r="F86" s="48"/>
    </row>
    <row r="87" spans="1:6" x14ac:dyDescent="0.2">
      <c r="A87" s="69"/>
      <c r="B87" s="41" t="s">
        <v>13</v>
      </c>
      <c r="C87" s="41">
        <v>1</v>
      </c>
      <c r="D87" s="138"/>
      <c r="E87" s="50"/>
      <c r="F87" s="48"/>
    </row>
    <row r="88" spans="1:6" x14ac:dyDescent="0.2">
      <c r="A88" s="69"/>
      <c r="B88" s="41" t="s">
        <v>14</v>
      </c>
      <c r="C88" s="41">
        <v>0</v>
      </c>
      <c r="D88" s="139"/>
      <c r="E88" s="50"/>
      <c r="F88" s="48"/>
    </row>
    <row r="89" spans="1:6" x14ac:dyDescent="0.2">
      <c r="A89" s="69" t="s">
        <v>168</v>
      </c>
      <c r="B89" s="70" t="s">
        <v>80</v>
      </c>
      <c r="C89" s="70"/>
      <c r="D89" s="70"/>
      <c r="E89" s="50"/>
      <c r="F89" s="48"/>
    </row>
    <row r="90" spans="1:6" x14ac:dyDescent="0.2">
      <c r="A90" s="69"/>
      <c r="B90" s="41" t="s">
        <v>81</v>
      </c>
      <c r="C90" s="41">
        <v>1</v>
      </c>
      <c r="D90" s="138"/>
      <c r="E90" s="50"/>
      <c r="F90" s="48"/>
    </row>
    <row r="91" spans="1:6" x14ac:dyDescent="0.2">
      <c r="A91" s="69"/>
      <c r="B91" s="41" t="s">
        <v>83</v>
      </c>
      <c r="C91" s="41">
        <v>0</v>
      </c>
      <c r="D91" s="139"/>
      <c r="E91" s="50"/>
      <c r="F91" s="48"/>
    </row>
    <row r="92" spans="1:6" x14ac:dyDescent="0.2">
      <c r="A92" s="69" t="s">
        <v>169</v>
      </c>
      <c r="B92" s="70" t="s">
        <v>84</v>
      </c>
      <c r="C92" s="70"/>
      <c r="D92" s="70"/>
      <c r="E92" s="50"/>
      <c r="F92" s="48"/>
    </row>
    <row r="93" spans="1:6" x14ac:dyDescent="0.2">
      <c r="A93" s="69"/>
      <c r="B93" s="41" t="s">
        <v>85</v>
      </c>
      <c r="C93" s="41">
        <v>1</v>
      </c>
      <c r="D93" s="41"/>
      <c r="E93" s="50"/>
      <c r="F93" s="48"/>
    </row>
    <row r="94" spans="1:6" x14ac:dyDescent="0.2">
      <c r="A94" s="69" t="s">
        <v>170</v>
      </c>
      <c r="B94" s="70" t="s">
        <v>87</v>
      </c>
      <c r="C94" s="70"/>
      <c r="D94" s="70"/>
      <c r="E94" s="50"/>
      <c r="F94" s="48"/>
    </row>
    <row r="95" spans="1:6" x14ac:dyDescent="0.2">
      <c r="A95" s="69"/>
      <c r="B95" s="18">
        <v>1</v>
      </c>
      <c r="C95" s="41">
        <v>2</v>
      </c>
      <c r="D95" s="138"/>
      <c r="E95" s="50"/>
      <c r="F95" s="48"/>
    </row>
    <row r="96" spans="1:6" x14ac:dyDescent="0.2">
      <c r="A96" s="69"/>
      <c r="B96" s="41" t="s">
        <v>88</v>
      </c>
      <c r="C96" s="41">
        <v>1</v>
      </c>
      <c r="D96" s="140"/>
      <c r="E96" s="50"/>
      <c r="F96" s="48"/>
    </row>
    <row r="97" spans="1:6" x14ac:dyDescent="0.2">
      <c r="A97" s="69"/>
      <c r="B97" s="41" t="s">
        <v>89</v>
      </c>
      <c r="C97" s="41">
        <v>0</v>
      </c>
      <c r="D97" s="139"/>
      <c r="E97" s="50"/>
      <c r="F97" s="48"/>
    </row>
    <row r="98" spans="1:6" x14ac:dyDescent="0.2">
      <c r="A98" s="70" t="s">
        <v>23</v>
      </c>
      <c r="B98" s="70"/>
      <c r="C98" s="42">
        <f>SUM(C81,C84,C87,C90,C93,C95)</f>
        <v>8</v>
      </c>
      <c r="D98" s="16">
        <f>SUM(D80,D84,D87,D90,D93,D95)</f>
        <v>0</v>
      </c>
      <c r="E98" s="50"/>
      <c r="F98" s="48"/>
    </row>
    <row r="99" spans="1:6" x14ac:dyDescent="0.2">
      <c r="A99" s="71" t="s">
        <v>24</v>
      </c>
      <c r="B99" s="71"/>
      <c r="C99" s="17">
        <v>1</v>
      </c>
      <c r="D99" s="38">
        <f>D98/C98*100</f>
        <v>0</v>
      </c>
      <c r="E99" s="53"/>
      <c r="F99" s="54"/>
    </row>
    <row r="100" spans="1:6" x14ac:dyDescent="0.2">
      <c r="A100" s="147" t="s">
        <v>90</v>
      </c>
      <c r="B100" s="147"/>
      <c r="C100" s="147"/>
      <c r="D100" s="147"/>
      <c r="E100" s="50"/>
      <c r="F100" s="48"/>
    </row>
    <row r="101" spans="1:6" ht="25.5" customHeight="1" x14ac:dyDescent="0.2">
      <c r="A101" s="86" t="s">
        <v>171</v>
      </c>
      <c r="B101" s="87" t="s">
        <v>91</v>
      </c>
      <c r="C101" s="88"/>
      <c r="D101" s="142"/>
      <c r="E101" s="50"/>
      <c r="F101" s="48"/>
    </row>
    <row r="102" spans="1:6" x14ac:dyDescent="0.2">
      <c r="A102" s="86"/>
      <c r="B102" s="43" t="s">
        <v>92</v>
      </c>
      <c r="C102" s="43">
        <v>2</v>
      </c>
      <c r="D102" s="143"/>
      <c r="E102" s="50"/>
      <c r="F102" s="48"/>
    </row>
    <row r="103" spans="1:6" x14ac:dyDescent="0.2">
      <c r="A103" s="86"/>
      <c r="B103" s="43" t="s">
        <v>95</v>
      </c>
      <c r="C103" s="43">
        <v>1</v>
      </c>
      <c r="D103" s="144"/>
      <c r="E103" s="50"/>
      <c r="F103" s="48"/>
    </row>
    <row r="104" spans="1:6" x14ac:dyDescent="0.2">
      <c r="A104" s="86"/>
      <c r="B104" s="43" t="s">
        <v>96</v>
      </c>
      <c r="C104" s="43">
        <v>0</v>
      </c>
      <c r="D104" s="145"/>
      <c r="E104" s="50"/>
      <c r="F104" s="48"/>
    </row>
    <row r="105" spans="1:6" x14ac:dyDescent="0.2">
      <c r="A105" s="70" t="s">
        <v>23</v>
      </c>
      <c r="B105" s="70"/>
      <c r="C105" s="43">
        <f>SUM(C102)</f>
        <v>2</v>
      </c>
      <c r="D105" s="16">
        <f>SUM(D102)</f>
        <v>0</v>
      </c>
      <c r="E105" s="50"/>
      <c r="F105" s="48"/>
    </row>
    <row r="106" spans="1:6" x14ac:dyDescent="0.2">
      <c r="A106" s="71" t="s">
        <v>24</v>
      </c>
      <c r="B106" s="71"/>
      <c r="C106" s="17">
        <v>1</v>
      </c>
      <c r="D106" s="38">
        <f>D105/C105*100</f>
        <v>0</v>
      </c>
      <c r="E106" s="53"/>
      <c r="F106" s="54"/>
    </row>
    <row r="107" spans="1:6" x14ac:dyDescent="0.2">
      <c r="A107" s="147" t="s">
        <v>97</v>
      </c>
      <c r="B107" s="147"/>
      <c r="C107" s="147"/>
      <c r="D107" s="147"/>
      <c r="E107" s="50"/>
      <c r="F107" s="48"/>
    </row>
    <row r="108" spans="1:6" x14ac:dyDescent="0.2">
      <c r="A108" s="86" t="s">
        <v>172</v>
      </c>
      <c r="B108" s="79" t="s">
        <v>98</v>
      </c>
      <c r="C108" s="79"/>
      <c r="D108" s="79"/>
      <c r="E108" s="50"/>
      <c r="F108" s="48"/>
    </row>
    <row r="109" spans="1:6" x14ac:dyDescent="0.2">
      <c r="A109" s="86"/>
      <c r="B109" s="43" t="s">
        <v>13</v>
      </c>
      <c r="C109" s="43">
        <v>1</v>
      </c>
      <c r="D109" s="143"/>
      <c r="E109" s="50"/>
      <c r="F109" s="48"/>
    </row>
    <row r="110" spans="1:6" x14ac:dyDescent="0.2">
      <c r="A110" s="86"/>
      <c r="B110" s="43" t="s">
        <v>14</v>
      </c>
      <c r="C110" s="43">
        <v>0</v>
      </c>
      <c r="D110" s="145"/>
      <c r="E110" s="50"/>
      <c r="F110" s="48"/>
    </row>
    <row r="111" spans="1:6" ht="12.75" customHeight="1" x14ac:dyDescent="0.2">
      <c r="A111" s="86" t="s">
        <v>173</v>
      </c>
      <c r="B111" s="87" t="s">
        <v>222</v>
      </c>
      <c r="C111" s="88"/>
      <c r="D111" s="142"/>
      <c r="E111" s="50"/>
      <c r="F111" s="48"/>
    </row>
    <row r="112" spans="1:6" x14ac:dyDescent="0.2">
      <c r="A112" s="86"/>
      <c r="B112" s="43" t="s">
        <v>13</v>
      </c>
      <c r="C112" s="43">
        <v>1</v>
      </c>
      <c r="D112" s="143"/>
      <c r="E112" s="50"/>
      <c r="F112" s="48"/>
    </row>
    <row r="113" spans="1:7" x14ac:dyDescent="0.2">
      <c r="A113" s="86"/>
      <c r="B113" s="43" t="s">
        <v>14</v>
      </c>
      <c r="C113" s="43">
        <v>0</v>
      </c>
      <c r="D113" s="144"/>
      <c r="E113" s="50"/>
      <c r="F113" s="48"/>
    </row>
    <row r="114" spans="1:7" x14ac:dyDescent="0.2">
      <c r="A114" s="86"/>
      <c r="B114" s="43" t="s">
        <v>100</v>
      </c>
      <c r="C114" s="43">
        <v>2</v>
      </c>
      <c r="D114" s="145"/>
      <c r="E114" s="50"/>
      <c r="F114" s="48"/>
    </row>
    <row r="115" spans="1:7" x14ac:dyDescent="0.2">
      <c r="A115" s="86" t="s">
        <v>174</v>
      </c>
      <c r="B115" s="79" t="s">
        <v>224</v>
      </c>
      <c r="C115" s="79"/>
      <c r="D115" s="79"/>
      <c r="E115" s="50"/>
      <c r="F115" s="48"/>
    </row>
    <row r="116" spans="1:7" x14ac:dyDescent="0.2">
      <c r="A116" s="86"/>
      <c r="B116" s="43" t="s">
        <v>13</v>
      </c>
      <c r="C116" s="43">
        <v>1</v>
      </c>
      <c r="D116" s="143"/>
      <c r="E116" s="50"/>
      <c r="F116" s="48"/>
    </row>
    <row r="117" spans="1:7" x14ac:dyDescent="0.2">
      <c r="A117" s="86"/>
      <c r="B117" s="43" t="s">
        <v>14</v>
      </c>
      <c r="C117" s="43">
        <v>0</v>
      </c>
      <c r="D117" s="144"/>
      <c r="E117" s="50"/>
      <c r="F117" s="48"/>
    </row>
    <row r="118" spans="1:7" x14ac:dyDescent="0.2">
      <c r="A118" s="86"/>
      <c r="B118" s="43" t="s">
        <v>100</v>
      </c>
      <c r="C118" s="43">
        <v>2</v>
      </c>
      <c r="D118" s="145"/>
      <c r="E118" s="50"/>
      <c r="F118" s="48"/>
    </row>
    <row r="119" spans="1:7" x14ac:dyDescent="0.2">
      <c r="A119" s="86" t="s">
        <v>175</v>
      </c>
      <c r="B119" s="92" t="s">
        <v>227</v>
      </c>
      <c r="C119" s="93"/>
      <c r="D119" s="146"/>
      <c r="E119" s="50"/>
      <c r="F119" s="48"/>
    </row>
    <row r="120" spans="1:7" x14ac:dyDescent="0.2">
      <c r="A120" s="86"/>
      <c r="B120" s="43" t="s">
        <v>13</v>
      </c>
      <c r="C120" s="43">
        <v>1</v>
      </c>
      <c r="D120" s="143"/>
      <c r="E120" s="50"/>
      <c r="F120" s="48"/>
    </row>
    <row r="121" spans="1:7" x14ac:dyDescent="0.2">
      <c r="A121" s="86"/>
      <c r="B121" s="43" t="s">
        <v>14</v>
      </c>
      <c r="C121" s="43">
        <v>0</v>
      </c>
      <c r="D121" s="145"/>
      <c r="E121" s="50"/>
      <c r="F121" s="48"/>
    </row>
    <row r="122" spans="1:7" x14ac:dyDescent="0.2">
      <c r="A122" s="69" t="s">
        <v>176</v>
      </c>
      <c r="B122" s="79" t="s">
        <v>104</v>
      </c>
      <c r="C122" s="79"/>
      <c r="D122" s="79"/>
      <c r="E122" s="50"/>
      <c r="F122" s="48"/>
    </row>
    <row r="123" spans="1:7" x14ac:dyDescent="0.2">
      <c r="A123" s="69"/>
      <c r="B123" s="43" t="s">
        <v>13</v>
      </c>
      <c r="C123" s="43">
        <v>1</v>
      </c>
      <c r="D123" s="143"/>
      <c r="E123" s="50"/>
      <c r="F123" s="48"/>
    </row>
    <row r="124" spans="1:7" x14ac:dyDescent="0.2">
      <c r="A124" s="69"/>
      <c r="B124" s="43" t="s">
        <v>14</v>
      </c>
      <c r="C124" s="43">
        <v>0</v>
      </c>
      <c r="D124" s="145"/>
      <c r="E124" s="50"/>
      <c r="F124" s="48"/>
    </row>
    <row r="125" spans="1:7" x14ac:dyDescent="0.2">
      <c r="A125" s="86" t="s">
        <v>177</v>
      </c>
      <c r="B125" s="79" t="s">
        <v>105</v>
      </c>
      <c r="C125" s="79"/>
      <c r="D125" s="79"/>
      <c r="E125" s="50"/>
      <c r="F125" s="48"/>
    </row>
    <row r="126" spans="1:7" x14ac:dyDescent="0.2">
      <c r="A126" s="86"/>
      <c r="B126" s="43" t="s">
        <v>106</v>
      </c>
      <c r="C126" s="43">
        <v>0</v>
      </c>
      <c r="D126" s="143"/>
      <c r="E126" s="50"/>
      <c r="F126" s="48"/>
    </row>
    <row r="127" spans="1:7" x14ac:dyDescent="0.2">
      <c r="A127" s="86"/>
      <c r="B127" s="43" t="s">
        <v>107</v>
      </c>
      <c r="C127" s="43">
        <v>1</v>
      </c>
      <c r="D127" s="145"/>
      <c r="E127" s="50"/>
      <c r="F127" s="49"/>
      <c r="G127" s="28"/>
    </row>
    <row r="128" spans="1:7" x14ac:dyDescent="0.2">
      <c r="A128" s="86" t="s">
        <v>178</v>
      </c>
      <c r="B128" s="79" t="s">
        <v>108</v>
      </c>
      <c r="C128" s="79"/>
      <c r="D128" s="79"/>
      <c r="E128" s="50"/>
      <c r="F128" s="48"/>
    </row>
    <row r="129" spans="1:6" x14ac:dyDescent="0.2">
      <c r="A129" s="86"/>
      <c r="B129" s="43" t="s">
        <v>13</v>
      </c>
      <c r="C129" s="43">
        <v>1</v>
      </c>
      <c r="D129" s="143"/>
      <c r="E129" s="50"/>
      <c r="F129" s="48"/>
    </row>
    <row r="130" spans="1:6" x14ac:dyDescent="0.2">
      <c r="A130" s="86"/>
      <c r="B130" s="43" t="s">
        <v>14</v>
      </c>
      <c r="C130" s="43">
        <v>0</v>
      </c>
      <c r="D130" s="145"/>
      <c r="E130" s="50"/>
      <c r="F130" s="48"/>
    </row>
    <row r="131" spans="1:6" x14ac:dyDescent="0.2">
      <c r="A131" s="70" t="s">
        <v>23</v>
      </c>
      <c r="B131" s="70"/>
      <c r="C131" s="43">
        <f>SUM(C109,C114,C118,C120,C123,C127,C129)</f>
        <v>9</v>
      </c>
      <c r="D131" s="16">
        <f>SUM(D109,D112,D116,D120,D123,D126,D129)</f>
        <v>0</v>
      </c>
      <c r="E131" s="50"/>
      <c r="F131" s="48"/>
    </row>
    <row r="132" spans="1:6" x14ac:dyDescent="0.2">
      <c r="A132" s="71" t="s">
        <v>24</v>
      </c>
      <c r="B132" s="71"/>
      <c r="C132" s="17">
        <v>1</v>
      </c>
      <c r="D132" s="38">
        <f>D131/C131*100</f>
        <v>0</v>
      </c>
      <c r="E132" s="53"/>
      <c r="F132" s="54"/>
    </row>
    <row r="133" spans="1:6" x14ac:dyDescent="0.2">
      <c r="A133" s="147" t="s">
        <v>109</v>
      </c>
      <c r="B133" s="147"/>
      <c r="C133" s="147"/>
      <c r="D133" s="147"/>
      <c r="E133" s="50"/>
      <c r="F133" s="48"/>
    </row>
    <row r="134" spans="1:6" x14ac:dyDescent="0.2">
      <c r="A134" s="86" t="s">
        <v>179</v>
      </c>
      <c r="B134" s="79" t="s">
        <v>110</v>
      </c>
      <c r="C134" s="79"/>
      <c r="D134" s="79"/>
      <c r="E134" s="50"/>
      <c r="F134" s="48"/>
    </row>
    <row r="135" spans="1:6" x14ac:dyDescent="0.2">
      <c r="A135" s="86"/>
      <c r="B135" s="43" t="s">
        <v>13</v>
      </c>
      <c r="C135" s="43">
        <v>1</v>
      </c>
      <c r="D135" s="143"/>
      <c r="E135" s="50"/>
      <c r="F135" s="48"/>
    </row>
    <row r="136" spans="1:6" x14ac:dyDescent="0.2">
      <c r="A136" s="86"/>
      <c r="B136" s="43" t="s">
        <v>14</v>
      </c>
      <c r="C136" s="43">
        <v>0</v>
      </c>
      <c r="D136" s="145"/>
      <c r="E136" s="50"/>
      <c r="F136" s="48"/>
    </row>
    <row r="137" spans="1:6" x14ac:dyDescent="0.2">
      <c r="A137" s="86" t="s">
        <v>180</v>
      </c>
      <c r="B137" s="87" t="s">
        <v>111</v>
      </c>
      <c r="C137" s="88"/>
      <c r="D137" s="142"/>
      <c r="E137" s="50"/>
      <c r="F137" s="48"/>
    </row>
    <row r="138" spans="1:6" x14ac:dyDescent="0.2">
      <c r="A138" s="86"/>
      <c r="B138" s="43" t="s">
        <v>112</v>
      </c>
      <c r="C138" s="43">
        <v>1</v>
      </c>
      <c r="D138" s="143"/>
      <c r="E138" s="50"/>
      <c r="F138" s="48"/>
    </row>
    <row r="139" spans="1:6" x14ac:dyDescent="0.2">
      <c r="A139" s="86"/>
      <c r="B139" s="43" t="s">
        <v>113</v>
      </c>
      <c r="C139" s="43">
        <v>2</v>
      </c>
      <c r="D139" s="144"/>
      <c r="E139" s="50"/>
      <c r="F139" s="48"/>
    </row>
    <row r="140" spans="1:6" x14ac:dyDescent="0.2">
      <c r="A140" s="86"/>
      <c r="B140" s="43" t="s">
        <v>114</v>
      </c>
      <c r="C140" s="43">
        <v>3</v>
      </c>
      <c r="D140" s="144"/>
      <c r="E140" s="50"/>
      <c r="F140" s="48"/>
    </row>
    <row r="141" spans="1:6" x14ac:dyDescent="0.2">
      <c r="A141" s="86"/>
      <c r="B141" s="43" t="s">
        <v>115</v>
      </c>
      <c r="C141" s="43">
        <v>4</v>
      </c>
      <c r="D141" s="144"/>
      <c r="E141" s="50"/>
      <c r="F141" s="48"/>
    </row>
    <row r="142" spans="1:6" x14ac:dyDescent="0.2">
      <c r="A142" s="86"/>
      <c r="B142" s="43" t="s">
        <v>116</v>
      </c>
      <c r="C142" s="43">
        <v>5</v>
      </c>
      <c r="D142" s="144"/>
      <c r="E142" s="50"/>
      <c r="F142" s="48"/>
    </row>
    <row r="143" spans="1:6" x14ac:dyDescent="0.2">
      <c r="A143" s="86"/>
      <c r="B143" s="43" t="s">
        <v>117</v>
      </c>
      <c r="C143" s="43">
        <v>6</v>
      </c>
      <c r="D143" s="145"/>
      <c r="E143" s="50"/>
      <c r="F143" s="48"/>
    </row>
    <row r="144" spans="1:6" x14ac:dyDescent="0.2">
      <c r="A144" s="86" t="s">
        <v>181</v>
      </c>
      <c r="B144" s="79" t="s">
        <v>118</v>
      </c>
      <c r="C144" s="79"/>
      <c r="D144" s="79"/>
      <c r="E144" s="50"/>
      <c r="F144" s="48"/>
    </row>
    <row r="145" spans="1:6" x14ac:dyDescent="0.2">
      <c r="A145" s="86"/>
      <c r="B145" s="43" t="s">
        <v>13</v>
      </c>
      <c r="C145" s="43">
        <v>1</v>
      </c>
      <c r="D145" s="143"/>
      <c r="E145" s="50"/>
      <c r="F145" s="48"/>
    </row>
    <row r="146" spans="1:6" x14ac:dyDescent="0.2">
      <c r="A146" s="86"/>
      <c r="B146" s="43" t="s">
        <v>14</v>
      </c>
      <c r="C146" s="43">
        <v>0</v>
      </c>
      <c r="D146" s="145"/>
      <c r="E146" s="50"/>
      <c r="F146" s="48"/>
    </row>
    <row r="147" spans="1:6" x14ac:dyDescent="0.2">
      <c r="A147" s="86" t="s">
        <v>182</v>
      </c>
      <c r="B147" s="79" t="s">
        <v>119</v>
      </c>
      <c r="C147" s="79"/>
      <c r="D147" s="79"/>
      <c r="E147" s="50"/>
      <c r="F147" s="48"/>
    </row>
    <row r="148" spans="1:6" x14ac:dyDescent="0.2">
      <c r="A148" s="86"/>
      <c r="B148" s="43" t="s">
        <v>13</v>
      </c>
      <c r="C148" s="43">
        <v>1</v>
      </c>
      <c r="D148" s="143"/>
      <c r="E148" s="50"/>
      <c r="F148" s="48"/>
    </row>
    <row r="149" spans="1:6" x14ac:dyDescent="0.2">
      <c r="A149" s="86"/>
      <c r="B149" s="43" t="s">
        <v>14</v>
      </c>
      <c r="C149" s="43">
        <v>0</v>
      </c>
      <c r="D149" s="145"/>
      <c r="E149" s="50"/>
      <c r="F149" s="48"/>
    </row>
    <row r="150" spans="1:6" x14ac:dyDescent="0.2">
      <c r="A150" s="86" t="s">
        <v>183</v>
      </c>
      <c r="B150" s="79" t="s">
        <v>228</v>
      </c>
      <c r="C150" s="79"/>
      <c r="D150" s="79"/>
      <c r="E150" s="52"/>
      <c r="F150" s="48"/>
    </row>
    <row r="151" spans="1:6" x14ac:dyDescent="0.2">
      <c r="A151" s="86"/>
      <c r="B151" s="43" t="s">
        <v>121</v>
      </c>
      <c r="C151" s="43">
        <v>1</v>
      </c>
      <c r="D151" s="143"/>
      <c r="E151" s="50"/>
      <c r="F151" s="48"/>
    </row>
    <row r="152" spans="1:6" x14ac:dyDescent="0.2">
      <c r="A152" s="86"/>
      <c r="B152" s="43" t="s">
        <v>122</v>
      </c>
      <c r="C152" s="43">
        <v>2</v>
      </c>
      <c r="D152" s="144"/>
      <c r="E152" s="50"/>
      <c r="F152" s="48"/>
    </row>
    <row r="153" spans="1:6" x14ac:dyDescent="0.2">
      <c r="A153" s="86"/>
      <c r="B153" s="43" t="s">
        <v>123</v>
      </c>
      <c r="C153" s="43">
        <v>3</v>
      </c>
      <c r="D153" s="145"/>
      <c r="E153" s="50"/>
      <c r="F153" s="48"/>
    </row>
    <row r="154" spans="1:6" x14ac:dyDescent="0.2">
      <c r="A154" s="86" t="s">
        <v>184</v>
      </c>
      <c r="B154" s="87" t="s">
        <v>226</v>
      </c>
      <c r="C154" s="88"/>
      <c r="D154" s="142"/>
      <c r="E154" s="50"/>
      <c r="F154" s="48"/>
    </row>
    <row r="155" spans="1:6" x14ac:dyDescent="0.2">
      <c r="A155" s="86"/>
      <c r="B155" s="43" t="s">
        <v>125</v>
      </c>
      <c r="C155" s="43">
        <v>1</v>
      </c>
      <c r="D155" s="143"/>
      <c r="E155" s="50"/>
      <c r="F155" s="48"/>
    </row>
    <row r="156" spans="1:6" x14ac:dyDescent="0.2">
      <c r="A156" s="86"/>
      <c r="B156" s="43" t="s">
        <v>126</v>
      </c>
      <c r="C156" s="43">
        <v>2</v>
      </c>
      <c r="D156" s="144"/>
      <c r="E156" s="50"/>
      <c r="F156" s="48"/>
    </row>
    <row r="157" spans="1:6" x14ac:dyDescent="0.2">
      <c r="A157" s="86"/>
      <c r="B157" s="43" t="s">
        <v>127</v>
      </c>
      <c r="C157" s="43">
        <v>3</v>
      </c>
      <c r="D157" s="145"/>
      <c r="E157" s="50"/>
      <c r="F157" s="48"/>
    </row>
    <row r="158" spans="1:6" x14ac:dyDescent="0.2">
      <c r="A158" s="70" t="s">
        <v>23</v>
      </c>
      <c r="B158" s="70"/>
      <c r="C158" s="43">
        <f>SUM(C135,C143,C145,C148,C153,C157)</f>
        <v>15</v>
      </c>
      <c r="D158" s="16">
        <f>SUM(D135,D138,D145,D148,D151,D155)</f>
        <v>0</v>
      </c>
      <c r="E158" s="50"/>
      <c r="F158" s="48"/>
    </row>
    <row r="159" spans="1:6" x14ac:dyDescent="0.2">
      <c r="A159" s="71" t="s">
        <v>24</v>
      </c>
      <c r="B159" s="71"/>
      <c r="C159" s="17">
        <v>1</v>
      </c>
      <c r="D159" s="38">
        <f>D158/C158*100</f>
        <v>0</v>
      </c>
      <c r="E159" s="53"/>
      <c r="F159" s="54"/>
    </row>
    <row r="160" spans="1:6" s="22" customFormat="1" x14ac:dyDescent="0.2">
      <c r="A160" s="96" t="s">
        <v>128</v>
      </c>
      <c r="B160" s="96"/>
      <c r="C160" s="44">
        <f>SUM(C34,C43,C50,C63,C66,C76,C98,C105,C131,C158)</f>
        <v>55</v>
      </c>
      <c r="D160" s="44">
        <f>SUM(D34,D43,D50,D63,D76,D98,D105,D131,D158)</f>
        <v>0</v>
      </c>
    </row>
    <row r="161" spans="1:4" s="22" customFormat="1" x14ac:dyDescent="0.2">
      <c r="A161" s="96" t="s">
        <v>129</v>
      </c>
      <c r="B161" s="96"/>
      <c r="C161" s="33">
        <v>1</v>
      </c>
      <c r="D161" s="33">
        <f>D160/C160</f>
        <v>0</v>
      </c>
    </row>
    <row r="162" spans="1:4" ht="25.5" x14ac:dyDescent="0.2">
      <c r="A162" s="28"/>
      <c r="B162" s="28"/>
      <c r="C162" s="36" t="s">
        <v>216</v>
      </c>
      <c r="D162" s="36" t="str">
        <f>IF(D161&gt;=81%,"руководитель может быть наставником/ тьютором",IF(D161&gt;=61%,"требуется методическая поддержка (стажировка) по направлению:",IF(D161&lt;=50%,"требуется помощь наставника/ тьютора и прохождение КПК для руководителя ОО",IF(D161&lt;60%&gt;51%,"требуется прохождение КПК для руководителя ОО"))))</f>
        <v>требуется помощь наставника/ тьютора и прохождение КПК для руководителя ОО</v>
      </c>
    </row>
    <row r="164" spans="1:4" x14ac:dyDescent="0.2">
      <c r="A164" s="29"/>
      <c r="B164" s="35" t="s">
        <v>190</v>
      </c>
      <c r="C164" s="29"/>
    </row>
    <row r="165" spans="1:4" x14ac:dyDescent="0.2">
      <c r="A165" s="29"/>
      <c r="B165" s="26"/>
      <c r="C165" s="29"/>
    </row>
    <row r="166" spans="1:4" ht="38.25" customHeight="1" x14ac:dyDescent="0.2">
      <c r="A166" s="94" t="s">
        <v>191</v>
      </c>
      <c r="B166" s="95"/>
      <c r="C166" s="30" t="s">
        <v>192</v>
      </c>
    </row>
    <row r="167" spans="1:4" x14ac:dyDescent="0.2">
      <c r="A167" s="31" t="s">
        <v>193</v>
      </c>
      <c r="B167" s="31" t="s">
        <v>194</v>
      </c>
      <c r="C167" s="34">
        <f>D35</f>
        <v>0</v>
      </c>
    </row>
    <row r="168" spans="1:4" x14ac:dyDescent="0.2">
      <c r="A168" s="31" t="s">
        <v>195</v>
      </c>
      <c r="B168" s="31" t="s">
        <v>196</v>
      </c>
      <c r="C168" s="34">
        <f>D44</f>
        <v>0</v>
      </c>
    </row>
    <row r="169" spans="1:4" x14ac:dyDescent="0.2">
      <c r="A169" s="31" t="s">
        <v>197</v>
      </c>
      <c r="B169" s="31" t="s">
        <v>198</v>
      </c>
      <c r="C169" s="34">
        <f>D51</f>
        <v>0</v>
      </c>
    </row>
    <row r="170" spans="1:4" x14ac:dyDescent="0.2">
      <c r="A170" s="31" t="s">
        <v>199</v>
      </c>
      <c r="B170" s="31" t="s">
        <v>200</v>
      </c>
      <c r="C170" s="34">
        <f>D64</f>
        <v>0</v>
      </c>
    </row>
    <row r="171" spans="1:4" ht="25.5" x14ac:dyDescent="0.2">
      <c r="A171" s="31" t="s">
        <v>201</v>
      </c>
      <c r="B171" s="31" t="s">
        <v>202</v>
      </c>
      <c r="C171" s="34">
        <f>D67</f>
        <v>0</v>
      </c>
    </row>
    <row r="172" spans="1:4" ht="38.25" x14ac:dyDescent="0.2">
      <c r="A172" s="31" t="s">
        <v>203</v>
      </c>
      <c r="B172" s="31" t="s">
        <v>214</v>
      </c>
      <c r="C172" s="34">
        <f>D77</f>
        <v>0</v>
      </c>
    </row>
    <row r="173" spans="1:4" x14ac:dyDescent="0.2">
      <c r="A173" s="31" t="s">
        <v>204</v>
      </c>
      <c r="B173" s="31" t="s">
        <v>205</v>
      </c>
      <c r="C173" s="34">
        <f>D99</f>
        <v>0</v>
      </c>
    </row>
    <row r="174" spans="1:4" x14ac:dyDescent="0.2">
      <c r="A174" s="31" t="s">
        <v>206</v>
      </c>
      <c r="B174" s="31" t="s">
        <v>207</v>
      </c>
      <c r="C174" s="34">
        <f>D106</f>
        <v>0</v>
      </c>
    </row>
    <row r="175" spans="1:4" x14ac:dyDescent="0.2">
      <c r="A175" s="31" t="s">
        <v>208</v>
      </c>
      <c r="B175" s="31" t="s">
        <v>209</v>
      </c>
      <c r="C175" s="34">
        <f>D132</f>
        <v>0</v>
      </c>
    </row>
    <row r="176" spans="1:4" x14ac:dyDescent="0.2">
      <c r="A176" s="31" t="s">
        <v>210</v>
      </c>
      <c r="B176" s="31" t="s">
        <v>215</v>
      </c>
      <c r="C176" s="34">
        <f>D159</f>
        <v>0</v>
      </c>
    </row>
    <row r="177" spans="1:3" x14ac:dyDescent="0.2">
      <c r="A177" s="29"/>
      <c r="B177" s="32" t="s">
        <v>211</v>
      </c>
      <c r="C177" s="37">
        <f>D161</f>
        <v>0</v>
      </c>
    </row>
    <row r="178" spans="1:3" x14ac:dyDescent="0.2">
      <c r="A178" s="29"/>
      <c r="B178" s="26"/>
      <c r="C178" s="29"/>
    </row>
  </sheetData>
  <sheetProtection algorithmName="SHA-512" hashValue="tWqy0fC8qgirVN6wiojMZZX5wvQi9PMllzBlXUUR5WCa+wrHLJnSelBjjsUmM2mEMI3lpCpZhin9vs9/Y2d3Cw==" saltValue="DD2j4oovJ4QocWkSmhbNaQ==" spinCount="100000" sheet="1" objects="1" scenarios="1"/>
  <protectedRanges>
    <protectedRange sqref="B3:B6 B8:B14 D18 D21 D24 D27 D30 D32 D38 D47 D42 D54 D60 D70 D73 D80 D84 D87 D90 D93 D95 D102 D109 D112 D116 D120 D123 D126 D129 D135 D138 D145 D148 D151 D155 E16:F159" name="Диапазон1"/>
  </protectedRanges>
  <mergeCells count="129">
    <mergeCell ref="A150:A153"/>
    <mergeCell ref="B150:D150"/>
    <mergeCell ref="D151:D153"/>
    <mergeCell ref="A161:B161"/>
    <mergeCell ref="A166:B166"/>
    <mergeCell ref="A154:A157"/>
    <mergeCell ref="B154:D154"/>
    <mergeCell ref="A158:B158"/>
    <mergeCell ref="A159:B159"/>
    <mergeCell ref="A160:B160"/>
    <mergeCell ref="D155:D157"/>
    <mergeCell ref="A134:A136"/>
    <mergeCell ref="B134:D134"/>
    <mergeCell ref="A137:A143"/>
    <mergeCell ref="B137:D137"/>
    <mergeCell ref="A133:D133"/>
    <mergeCell ref="A144:A146"/>
    <mergeCell ref="B144:D144"/>
    <mergeCell ref="A147:A149"/>
    <mergeCell ref="B147:D147"/>
    <mergeCell ref="D135:D136"/>
    <mergeCell ref="D138:D143"/>
    <mergeCell ref="D145:D146"/>
    <mergeCell ref="D148:D149"/>
    <mergeCell ref="A128:A130"/>
    <mergeCell ref="B128:D128"/>
    <mergeCell ref="A131:B131"/>
    <mergeCell ref="A132:B132"/>
    <mergeCell ref="A108:A110"/>
    <mergeCell ref="B108:D108"/>
    <mergeCell ref="A111:A114"/>
    <mergeCell ref="B111:D111"/>
    <mergeCell ref="A115:A118"/>
    <mergeCell ref="B115:D115"/>
    <mergeCell ref="D109:D110"/>
    <mergeCell ref="D112:D114"/>
    <mergeCell ref="D116:D118"/>
    <mergeCell ref="D120:D121"/>
    <mergeCell ref="D123:D124"/>
    <mergeCell ref="D126:D127"/>
    <mergeCell ref="A119:A121"/>
    <mergeCell ref="B119:D119"/>
    <mergeCell ref="A122:A124"/>
    <mergeCell ref="B122:D122"/>
    <mergeCell ref="A125:A127"/>
    <mergeCell ref="B125:D125"/>
    <mergeCell ref="D129:D130"/>
    <mergeCell ref="A107:D107"/>
    <mergeCell ref="A92:A93"/>
    <mergeCell ref="B92:D92"/>
    <mergeCell ref="A94:A97"/>
    <mergeCell ref="B94:D94"/>
    <mergeCell ref="A98:B98"/>
    <mergeCell ref="A99:B99"/>
    <mergeCell ref="A100:D100"/>
    <mergeCell ref="A101:A104"/>
    <mergeCell ref="B101:D101"/>
    <mergeCell ref="A105:B105"/>
    <mergeCell ref="A106:B106"/>
    <mergeCell ref="D95:D97"/>
    <mergeCell ref="D102:D104"/>
    <mergeCell ref="A83:A85"/>
    <mergeCell ref="B83:D83"/>
    <mergeCell ref="A86:A88"/>
    <mergeCell ref="B86:D86"/>
    <mergeCell ref="A89:A91"/>
    <mergeCell ref="B89:D89"/>
    <mergeCell ref="D84:D85"/>
    <mergeCell ref="D87:D88"/>
    <mergeCell ref="D90:D91"/>
    <mergeCell ref="A79:A82"/>
    <mergeCell ref="B79:D79"/>
    <mergeCell ref="A68:D68"/>
    <mergeCell ref="A69:A71"/>
    <mergeCell ref="B69:D69"/>
    <mergeCell ref="A72:A75"/>
    <mergeCell ref="B72:D72"/>
    <mergeCell ref="A76:B76"/>
    <mergeCell ref="A77:B77"/>
    <mergeCell ref="A78:D78"/>
    <mergeCell ref="D70:D71"/>
    <mergeCell ref="D73:D75"/>
    <mergeCell ref="D80:D82"/>
    <mergeCell ref="A50:B50"/>
    <mergeCell ref="A51:B51"/>
    <mergeCell ref="A52:D52"/>
    <mergeCell ref="A53:A58"/>
    <mergeCell ref="B53:D53"/>
    <mergeCell ref="D54:D58"/>
    <mergeCell ref="A66:B66"/>
    <mergeCell ref="A67:B67"/>
    <mergeCell ref="A59:A62"/>
    <mergeCell ref="B59:D59"/>
    <mergeCell ref="A63:B63"/>
    <mergeCell ref="A64:B64"/>
    <mergeCell ref="A65:D65"/>
    <mergeCell ref="D60:D62"/>
    <mergeCell ref="A41:A42"/>
    <mergeCell ref="B41:D41"/>
    <mergeCell ref="A34:B34"/>
    <mergeCell ref="A35:B35"/>
    <mergeCell ref="A36:D36"/>
    <mergeCell ref="D38:D40"/>
    <mergeCell ref="A46:A49"/>
    <mergeCell ref="B46:D46"/>
    <mergeCell ref="A43:B43"/>
    <mergeCell ref="A44:B44"/>
    <mergeCell ref="A45:D45"/>
    <mergeCell ref="D47:D49"/>
    <mergeCell ref="A23:A25"/>
    <mergeCell ref="B23:D23"/>
    <mergeCell ref="A16:D16"/>
    <mergeCell ref="A17:A19"/>
    <mergeCell ref="B17:D17"/>
    <mergeCell ref="A20:A22"/>
    <mergeCell ref="B20:D20"/>
    <mergeCell ref="D18:D19"/>
    <mergeCell ref="D21:D22"/>
    <mergeCell ref="D24:D25"/>
    <mergeCell ref="A26:A28"/>
    <mergeCell ref="B26:D26"/>
    <mergeCell ref="A29:A30"/>
    <mergeCell ref="B29:D29"/>
    <mergeCell ref="A31:A33"/>
    <mergeCell ref="B31:D31"/>
    <mergeCell ref="D27:D28"/>
    <mergeCell ref="D32:D33"/>
    <mergeCell ref="A37:A40"/>
    <mergeCell ref="B37:D3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14</vt:i4>
      </vt:variant>
    </vt:vector>
  </HeadingPairs>
  <TitlesOfParts>
    <vt:vector size="18" baseType="lpstr">
      <vt:lpstr>для СОШ</vt:lpstr>
      <vt:lpstr>общая</vt:lpstr>
      <vt:lpstr>для ООШ</vt:lpstr>
      <vt:lpstr>для НОШ</vt:lpstr>
      <vt:lpstr>общая!_ftn1</vt:lpstr>
      <vt:lpstr>общая!_ftn2</vt:lpstr>
      <vt:lpstr>общая!_ftn3</vt:lpstr>
      <vt:lpstr>общая!_ftn4</vt:lpstr>
      <vt:lpstr>общая!_ftn5</vt:lpstr>
      <vt:lpstr>общая!_ftn6</vt:lpstr>
      <vt:lpstr>общая!_ftn7</vt:lpstr>
      <vt:lpstr>общая!_ftnref1</vt:lpstr>
      <vt:lpstr>общая!_ftnref2</vt:lpstr>
      <vt:lpstr>общая!_ftnref3</vt:lpstr>
      <vt:lpstr>общая!_ftnref4</vt:lpstr>
      <vt:lpstr>общая!_ftnref5</vt:lpstr>
      <vt:lpstr>общая!_ftnref6</vt:lpstr>
      <vt:lpstr>общая!_ftnref7</vt:lpstr>
    </vt:vector>
  </TitlesOfParts>
  <Company>TOIPKRO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Аксиненко Ольга Сергеевна</dc:creator>
  <cp:lastModifiedBy>User</cp:lastModifiedBy>
  <cp:lastPrinted>2022-03-11T02:18:48Z</cp:lastPrinted>
  <dcterms:created xsi:type="dcterms:W3CDTF">2022-03-10T08:34:42Z</dcterms:created>
  <dcterms:modified xsi:type="dcterms:W3CDTF">2022-06-02T04:36:48Z</dcterms:modified>
</cp:coreProperties>
</file>